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760"/>
  </bookViews>
  <sheets>
    <sheet name="9 мес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5" i="1" l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1" i="1"/>
  <c r="G141" i="1"/>
  <c r="H140" i="1"/>
  <c r="G140" i="1"/>
  <c r="H139" i="1"/>
  <c r="G139" i="1"/>
  <c r="H138" i="1"/>
  <c r="G138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00" i="1"/>
  <c r="H100" i="1"/>
  <c r="G100" i="1" s="1"/>
  <c r="I99" i="1"/>
  <c r="H99" i="1"/>
  <c r="G99" i="1"/>
  <c r="F99" i="1" s="1"/>
  <c r="I98" i="1"/>
  <c r="H98" i="1"/>
  <c r="G98" i="1" s="1"/>
  <c r="E98" i="1" s="1"/>
  <c r="F98" i="1"/>
  <c r="H97" i="1"/>
  <c r="G97" i="1" s="1"/>
  <c r="I96" i="1"/>
  <c r="H96" i="1"/>
  <c r="G96" i="1"/>
  <c r="F96" i="1" s="1"/>
  <c r="I95" i="1"/>
  <c r="H95" i="1"/>
  <c r="G95" i="1" s="1"/>
  <c r="E95" i="1" s="1"/>
  <c r="F95" i="1"/>
  <c r="I94" i="1"/>
  <c r="H94" i="1"/>
  <c r="G94" i="1"/>
  <c r="F94" i="1" s="1"/>
  <c r="I93" i="1"/>
  <c r="H93" i="1"/>
  <c r="G93" i="1" s="1"/>
  <c r="E93" i="1" s="1"/>
  <c r="I92" i="1"/>
  <c r="H92" i="1"/>
  <c r="G92" i="1"/>
  <c r="F92" i="1" s="1"/>
  <c r="I91" i="1"/>
  <c r="H91" i="1"/>
  <c r="G91" i="1" s="1"/>
  <c r="E91" i="1" s="1"/>
  <c r="F91" i="1"/>
  <c r="I90" i="1"/>
  <c r="H90" i="1"/>
  <c r="G90" i="1"/>
  <c r="F90" i="1" s="1"/>
  <c r="E90" i="1"/>
  <c r="I89" i="1"/>
  <c r="H89" i="1"/>
  <c r="G89" i="1" s="1"/>
  <c r="E89" i="1" s="1"/>
  <c r="I88" i="1"/>
  <c r="H88" i="1"/>
  <c r="G88" i="1"/>
  <c r="F88" i="1" s="1"/>
  <c r="I87" i="1"/>
  <c r="H87" i="1"/>
  <c r="G87" i="1" s="1"/>
  <c r="E87" i="1" s="1"/>
  <c r="F87" i="1"/>
  <c r="I86" i="1"/>
  <c r="H86" i="1"/>
  <c r="G86" i="1"/>
  <c r="F86" i="1" s="1"/>
  <c r="E86" i="1"/>
  <c r="I85" i="1"/>
  <c r="H85" i="1"/>
  <c r="G85" i="1" s="1"/>
  <c r="E85" i="1" s="1"/>
  <c r="I84" i="1"/>
  <c r="H84" i="1"/>
  <c r="G84" i="1"/>
  <c r="F84" i="1" s="1"/>
  <c r="I83" i="1"/>
  <c r="H83" i="1"/>
  <c r="G83" i="1" s="1"/>
  <c r="E83" i="1" s="1"/>
  <c r="F83" i="1"/>
  <c r="I82" i="1"/>
  <c r="H82" i="1"/>
  <c r="G82" i="1"/>
  <c r="F82" i="1" s="1"/>
  <c r="E82" i="1"/>
  <c r="I81" i="1"/>
  <c r="H81" i="1"/>
  <c r="G81" i="1" s="1"/>
  <c r="E81" i="1" s="1"/>
  <c r="I80" i="1"/>
  <c r="H80" i="1"/>
  <c r="G80" i="1"/>
  <c r="F80" i="1" s="1"/>
  <c r="I79" i="1"/>
  <c r="H79" i="1"/>
  <c r="G79" i="1" s="1"/>
  <c r="E79" i="1" s="1"/>
  <c r="F79" i="1"/>
  <c r="I78" i="1"/>
  <c r="H78" i="1"/>
  <c r="G78" i="1"/>
  <c r="F78" i="1" s="1"/>
  <c r="E78" i="1"/>
  <c r="I77" i="1"/>
  <c r="H77" i="1"/>
  <c r="G77" i="1" s="1"/>
  <c r="E77" i="1" s="1"/>
  <c r="I76" i="1"/>
  <c r="H76" i="1"/>
  <c r="G76" i="1"/>
  <c r="F76" i="1" s="1"/>
  <c r="I75" i="1"/>
  <c r="H75" i="1"/>
  <c r="G75" i="1" s="1"/>
  <c r="E75" i="1" s="1"/>
  <c r="F75" i="1"/>
  <c r="I74" i="1"/>
  <c r="H74" i="1"/>
  <c r="G74" i="1"/>
  <c r="F74" i="1" s="1"/>
  <c r="E74" i="1"/>
  <c r="I73" i="1"/>
  <c r="H73" i="1"/>
  <c r="G73" i="1" s="1"/>
  <c r="E73" i="1" s="1"/>
  <c r="I72" i="1"/>
  <c r="H72" i="1"/>
  <c r="G72" i="1"/>
  <c r="F72" i="1" s="1"/>
  <c r="I71" i="1"/>
  <c r="H71" i="1"/>
  <c r="G71" i="1" s="1"/>
  <c r="E71" i="1"/>
  <c r="I70" i="1"/>
  <c r="H70" i="1"/>
  <c r="G70" i="1" s="1"/>
  <c r="E70" i="1" s="1"/>
  <c r="I69" i="1"/>
  <c r="H69" i="1"/>
  <c r="G69" i="1" s="1"/>
  <c r="E69" i="1"/>
  <c r="I68" i="1"/>
  <c r="H68" i="1"/>
  <c r="G68" i="1" s="1"/>
  <c r="E68" i="1" s="1"/>
  <c r="I67" i="1"/>
  <c r="H67" i="1"/>
  <c r="G67" i="1" s="1"/>
  <c r="E67" i="1"/>
  <c r="I66" i="1"/>
  <c r="H66" i="1"/>
  <c r="G66" i="1" s="1"/>
  <c r="E66" i="1" s="1"/>
  <c r="I65" i="1"/>
  <c r="H65" i="1"/>
  <c r="G65" i="1" s="1"/>
  <c r="E65" i="1"/>
  <c r="I64" i="1"/>
  <c r="H64" i="1"/>
  <c r="G64" i="1" s="1"/>
  <c r="E64" i="1" s="1"/>
  <c r="I63" i="1"/>
  <c r="H63" i="1"/>
  <c r="G63" i="1" s="1"/>
  <c r="E63" i="1"/>
  <c r="I62" i="1"/>
  <c r="H62" i="1"/>
  <c r="G62" i="1" s="1"/>
  <c r="E62" i="1" s="1"/>
  <c r="I61" i="1"/>
  <c r="H61" i="1"/>
  <c r="G61" i="1" s="1"/>
  <c r="E61" i="1" s="1"/>
  <c r="F61" i="1"/>
  <c r="I60" i="1"/>
  <c r="H60" i="1"/>
  <c r="G60" i="1"/>
  <c r="F60" i="1" s="1"/>
  <c r="E60" i="1"/>
  <c r="I59" i="1"/>
  <c r="H59" i="1"/>
  <c r="G59" i="1" s="1"/>
  <c r="E59" i="1" s="1"/>
  <c r="I58" i="1"/>
  <c r="H58" i="1"/>
  <c r="G58" i="1"/>
  <c r="F58" i="1" s="1"/>
  <c r="I57" i="1"/>
  <c r="H57" i="1"/>
  <c r="G57" i="1" s="1"/>
  <c r="E57" i="1" s="1"/>
  <c r="F57" i="1"/>
  <c r="I56" i="1"/>
  <c r="H56" i="1"/>
  <c r="G56" i="1"/>
  <c r="F56" i="1" s="1"/>
  <c r="E56" i="1"/>
  <c r="I55" i="1"/>
  <c r="H55" i="1"/>
  <c r="G55" i="1" s="1"/>
  <c r="E55" i="1" s="1"/>
  <c r="I54" i="1"/>
  <c r="H54" i="1"/>
  <c r="G54" i="1"/>
  <c r="F54" i="1" s="1"/>
  <c r="I53" i="1"/>
  <c r="H53" i="1"/>
  <c r="G53" i="1" s="1"/>
  <c r="E53" i="1"/>
  <c r="I52" i="1"/>
  <c r="H52" i="1"/>
  <c r="G52" i="1" s="1"/>
  <c r="E52" i="1" s="1"/>
  <c r="I51" i="1"/>
  <c r="H51" i="1"/>
  <c r="G51" i="1" s="1"/>
  <c r="E51" i="1" s="1"/>
  <c r="F51" i="1"/>
  <c r="I50" i="1"/>
  <c r="H50" i="1"/>
  <c r="G50" i="1"/>
  <c r="F50" i="1" s="1"/>
  <c r="E50" i="1"/>
  <c r="I49" i="1"/>
  <c r="H49" i="1"/>
  <c r="G49" i="1" s="1"/>
  <c r="E49" i="1" s="1"/>
  <c r="I48" i="1"/>
  <c r="H48" i="1"/>
  <c r="G48" i="1"/>
  <c r="F48" i="1" s="1"/>
  <c r="I47" i="1"/>
  <c r="H47" i="1"/>
  <c r="G47" i="1" s="1"/>
  <c r="E47" i="1" s="1"/>
  <c r="F47" i="1"/>
  <c r="I46" i="1"/>
  <c r="H46" i="1"/>
  <c r="G46" i="1"/>
  <c r="F46" i="1" s="1"/>
  <c r="E46" i="1"/>
  <c r="I45" i="1"/>
  <c r="H45" i="1"/>
  <c r="G45" i="1" s="1"/>
  <c r="E45" i="1" s="1"/>
  <c r="I44" i="1"/>
  <c r="H44" i="1"/>
  <c r="G44" i="1"/>
  <c r="F44" i="1" s="1"/>
  <c r="I43" i="1"/>
  <c r="H43" i="1"/>
  <c r="G43" i="1" s="1"/>
  <c r="E43" i="1" s="1"/>
  <c r="F43" i="1"/>
  <c r="I42" i="1"/>
  <c r="H42" i="1"/>
  <c r="G42" i="1"/>
  <c r="E42" i="1" s="1"/>
  <c r="I41" i="1"/>
  <c r="H41" i="1"/>
  <c r="G41" i="1"/>
  <c r="E41" i="1" s="1"/>
  <c r="I40" i="1"/>
  <c r="H40" i="1"/>
  <c r="G40" i="1"/>
  <c r="F40" i="1" s="1"/>
  <c r="E40" i="1"/>
  <c r="I39" i="1"/>
  <c r="H39" i="1"/>
  <c r="G39" i="1" s="1"/>
  <c r="F39" i="1" s="1"/>
  <c r="E39" i="1"/>
  <c r="I38" i="1"/>
  <c r="H38" i="1"/>
  <c r="G38" i="1" s="1"/>
  <c r="I37" i="1"/>
  <c r="H37" i="1"/>
  <c r="G37" i="1"/>
  <c r="F37" i="1" s="1"/>
  <c r="E37" i="1"/>
  <c r="I36" i="1"/>
  <c r="H36" i="1"/>
  <c r="G36" i="1" s="1"/>
  <c r="I35" i="1"/>
  <c r="H35" i="1"/>
  <c r="G35" i="1"/>
  <c r="F35" i="1" s="1"/>
  <c r="E35" i="1"/>
  <c r="I34" i="1"/>
  <c r="H34" i="1"/>
  <c r="G34" i="1" s="1"/>
  <c r="G33" i="1"/>
  <c r="F33" i="1" s="1"/>
  <c r="E33" i="1"/>
  <c r="I32" i="1"/>
  <c r="H32" i="1"/>
  <c r="G32" i="1" s="1"/>
  <c r="I31" i="1"/>
  <c r="H31" i="1"/>
  <c r="G31" i="1"/>
  <c r="F31" i="1" s="1"/>
  <c r="E31" i="1"/>
  <c r="I30" i="1"/>
  <c r="H30" i="1"/>
  <c r="G30" i="1" s="1"/>
  <c r="I29" i="1"/>
  <c r="H29" i="1"/>
  <c r="G29" i="1"/>
  <c r="E29" i="1" s="1"/>
  <c r="I28" i="1"/>
  <c r="H28" i="1"/>
  <c r="G28" i="1"/>
  <c r="E28" i="1" s="1"/>
  <c r="I27" i="1"/>
  <c r="H27" i="1"/>
  <c r="G27" i="1"/>
  <c r="F27" i="1" s="1"/>
  <c r="E27" i="1"/>
  <c r="I26" i="1"/>
  <c r="H26" i="1"/>
  <c r="G26" i="1" s="1"/>
  <c r="I25" i="1"/>
  <c r="H25" i="1"/>
  <c r="G25" i="1"/>
  <c r="F25" i="1" s="1"/>
  <c r="E25" i="1"/>
  <c r="I24" i="1"/>
  <c r="H24" i="1"/>
  <c r="G24" i="1" s="1"/>
  <c r="I23" i="1"/>
  <c r="H23" i="1"/>
  <c r="G23" i="1"/>
  <c r="F23" i="1" s="1"/>
  <c r="E23" i="1"/>
  <c r="G22" i="1"/>
  <c r="F22" i="1"/>
  <c r="E22" i="1"/>
  <c r="I21" i="1"/>
  <c r="H21" i="1"/>
  <c r="G21" i="1"/>
  <c r="E21" i="1" s="1"/>
  <c r="I20" i="1"/>
  <c r="H20" i="1"/>
  <c r="G20" i="1"/>
  <c r="F20" i="1" s="1"/>
  <c r="E20" i="1"/>
  <c r="I19" i="1"/>
  <c r="H19" i="1"/>
  <c r="G19" i="1" s="1"/>
  <c r="I18" i="1"/>
  <c r="H18" i="1"/>
  <c r="G18" i="1"/>
  <c r="E18" i="1" s="1"/>
  <c r="I17" i="1"/>
  <c r="H17" i="1"/>
  <c r="G17" i="1"/>
  <c r="E17" i="1" s="1"/>
  <c r="I16" i="1"/>
  <c r="H16" i="1"/>
  <c r="G16" i="1"/>
  <c r="F16" i="1" s="1"/>
  <c r="E16" i="1"/>
  <c r="I15" i="1"/>
  <c r="H15" i="1"/>
  <c r="G15" i="1" s="1"/>
  <c r="I14" i="1"/>
  <c r="H14" i="1"/>
  <c r="G14" i="1"/>
  <c r="F14" i="1" s="1"/>
  <c r="E14" i="1"/>
  <c r="I13" i="1"/>
  <c r="H13" i="1"/>
  <c r="G13" i="1" s="1"/>
  <c r="F13" i="1" l="1"/>
  <c r="E13" i="1"/>
  <c r="F15" i="1"/>
  <c r="E15" i="1"/>
  <c r="F19" i="1"/>
  <c r="E19" i="1"/>
  <c r="F24" i="1"/>
  <c r="E24" i="1"/>
  <c r="F26" i="1"/>
  <c r="E26" i="1"/>
  <c r="F30" i="1"/>
  <c r="E30" i="1"/>
  <c r="F32" i="1"/>
  <c r="E32" i="1"/>
  <c r="F34" i="1"/>
  <c r="E34" i="1"/>
  <c r="F36" i="1"/>
  <c r="E36" i="1"/>
  <c r="F38" i="1"/>
  <c r="E38" i="1"/>
  <c r="E44" i="1"/>
  <c r="F45" i="1"/>
  <c r="E48" i="1"/>
  <c r="F49" i="1"/>
  <c r="E54" i="1"/>
  <c r="F55" i="1"/>
  <c r="E58" i="1"/>
  <c r="F59" i="1"/>
  <c r="E72" i="1"/>
  <c r="F73" i="1"/>
  <c r="E76" i="1"/>
  <c r="F77" i="1"/>
  <c r="E80" i="1"/>
  <c r="F81" i="1"/>
  <c r="E84" i="1"/>
  <c r="F85" i="1"/>
  <c r="E88" i="1"/>
  <c r="F89" i="1"/>
  <c r="E92" i="1"/>
  <c r="F93" i="1"/>
  <c r="E96" i="1"/>
  <c r="E99" i="1"/>
  <c r="E100" i="1"/>
  <c r="F100" i="1"/>
  <c r="E94" i="1"/>
</calcChain>
</file>

<file path=xl/sharedStrings.xml><?xml version="1.0" encoding="utf-8"?>
<sst xmlns="http://schemas.openxmlformats.org/spreadsheetml/2006/main" count="433" uniqueCount="180">
  <si>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</si>
  <si>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</si>
  <si>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</si>
  <si>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</si>
  <si>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за 9 месяцев 2018 года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</si>
  <si>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</si>
  <si>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</si>
  <si>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</si>
  <si>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</si>
  <si>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 xml:space="preserve">Годовой план </t>
  </si>
  <si>
    <t>Выполнение 9 мес.</t>
  </si>
  <si>
    <t>% вып.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</si>
  <si>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</si>
  <si>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</si>
  <si>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</si>
  <si>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</si>
  <si>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</si>
  <si>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</si>
  <si>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</si>
  <si>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</si>
  <si>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</si>
  <si>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</si>
  <si>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</si>
  <si>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</si>
  <si>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</si>
  <si>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</si>
  <si>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</si>
  <si>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</si>
  <si>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</si>
  <si>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</si>
  <si>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</si>
  <si>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</si>
  <si>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</si>
  <si>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</si>
  <si>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</si>
  <si>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</si>
  <si>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</si>
  <si>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</si>
  <si>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</si>
  <si>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</si>
  <si>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</si>
  <si>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</si>
  <si>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</si>
  <si>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</si>
  <si>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</si>
  <si>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Ремонт  фасадов (А.П.)  всего, в  том числе:</t>
  </si>
  <si>
    <t>3.1</t>
  </si>
  <si>
    <t>Ремонт и окраска фасадов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</si>
  <si>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</si>
  <si>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</si>
  <si>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</si>
  <si>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</si>
  <si>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</si>
  <si>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</si>
  <si>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</si>
  <si>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</si>
  <si>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</si>
  <si>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</si>
  <si>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</si>
  <si>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</si>
  <si>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</si>
  <si>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</si>
  <si>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</si>
  <si>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</si>
  <si>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</si>
  <si>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</si>
  <si>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</si>
  <si>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</si>
  <si>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</si>
  <si>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</si>
  <si>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</si>
  <si>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</si>
  <si>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</si>
  <si>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</si>
  <si>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</si>
  <si>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</si>
  <si>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</si>
  <si>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</si>
  <si>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</si>
  <si>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</si>
  <si>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</si>
  <si>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</si>
  <si>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</si>
  <si>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</si>
  <si>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</si>
  <si>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</si>
  <si>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</si>
  <si>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</si>
  <si>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</si>
  <si>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</si>
  <si>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19</t>
  </si>
  <si>
    <t>Ремонт трубопроводов, всего, в том числе:</t>
  </si>
  <si>
    <t>19.1</t>
  </si>
  <si>
    <t>ГВС</t>
  </si>
  <si>
    <t>т.п.м.</t>
  </si>
  <si>
    <t>19.2</t>
  </si>
  <si>
    <t>ХВС</t>
  </si>
  <si>
    <t>19.3</t>
  </si>
  <si>
    <t>теплоснабжения</t>
  </si>
  <si>
    <t>19.4</t>
  </si>
  <si>
    <t xml:space="preserve">систем канализации </t>
  </si>
  <si>
    <t>20</t>
  </si>
  <si>
    <t>Замена отопительных приборов</t>
  </si>
  <si>
    <t>21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</si>
  <si>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</si>
  <si>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</si>
  <si>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</si>
  <si>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</si>
  <si>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</si>
  <si>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24</t>
  </si>
  <si>
    <t>Ремонт ГРЩ ВУ, ВРУ, ЭЩ и т.д.</t>
  </si>
  <si>
    <t>IV.</t>
  </si>
  <si>
    <t>РАБОТЫ ВЫПОЛНЯЕМЫЕ СПЕЦИАЛИЗИРОВАННЫМИ ОРГАНИЗАЦИЯМИ</t>
  </si>
  <si>
    <t>25</t>
  </si>
  <si>
    <t>Антисептирование деревянной стропильной системы</t>
  </si>
  <si>
    <t>26</t>
  </si>
  <si>
    <t>Антиперирование деревянной стропильной системы</t>
  </si>
  <si>
    <t>27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</si>
  <si>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</si>
  <si>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</si>
  <si>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</si>
  <si>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</si>
  <si>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</si>
  <si>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</si>
  <si>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</si>
  <si>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</si>
  <si>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</si>
  <si>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</si>
  <si>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</si>
  <si>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</si>
  <si>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</si>
  <si>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</si>
  <si>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</si>
  <si>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</si>
  <si>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</si>
  <si>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</si>
  <si>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</si>
  <si>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</si>
  <si>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</si>
  <si>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</si>
  <si>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</si>
  <si>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</si>
  <si>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</si>
  <si>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</si>
  <si>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</si>
  <si>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</si>
  <si>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</si>
  <si>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</si>
  <si>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</si>
  <si>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</si>
  <si>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</si>
  <si>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</si>
  <si>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</si>
  <si>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</si>
  <si>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</si>
  <si>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</si>
  <si>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</si>
  <si>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</si>
  <si>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</si>
  <si>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</si>
  <si>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</si>
  <si>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</si>
  <si>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</si>
  <si>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</si>
  <si>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</si>
  <si>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</si>
  <si>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</si>
  <si>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</si>
  <si>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</si>
  <si>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</si>
  <si>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</si>
  <si>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</si>
  <si>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</si>
  <si>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</si>
  <si>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</si>
  <si>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</si>
  <si>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Технический директор</t>
  </si>
  <si>
    <t>А.В.Хмаренко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</si>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</sst>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0.000"/>
    <numFmt numFmtId="166" formatCode="#,##0.000_ ;[Red]\-#,##0.000\ "/>
    <numFmt numFmtId="167" formatCode="#,##0.00_ ;[Red]\-#,##0.00\ "/>
    <numFmt numFmtId="168" formatCode="#,##0.000;[Red]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1" applyFont="1" applyFill="1"/>
    <xf numFmtId="0" fontId="2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166" fontId="4" fillId="0" borderId="0" xfId="1" applyNumberFormat="1" applyFont="1" applyFill="1"/>
    <xf numFmtId="166" fontId="6" fillId="0" borderId="0" xfId="1" applyNumberFormat="1" applyFont="1" applyFill="1"/>
    <xf numFmtId="0" fontId="6" fillId="0" borderId="0" xfId="1" applyFont="1" applyFill="1"/>
    <xf numFmtId="49" fontId="4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/>
    </xf>
    <xf numFmtId="0" fontId="4" fillId="0" borderId="0" xfId="1" applyFont="1" applyFill="1" applyBorder="1"/>
    <xf numFmtId="166" fontId="4" fillId="0" borderId="0" xfId="1" applyNumberFormat="1" applyFont="1" applyFill="1" applyBorder="1"/>
    <xf numFmtId="49" fontId="6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7" fontId="4" fillId="2" borderId="0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/>
    </xf>
    <xf numFmtId="168" fontId="6" fillId="0" borderId="1" xfId="1" applyNumberFormat="1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/>
    <xf numFmtId="2" fontId="4" fillId="0" borderId="0" xfId="1" applyNumberFormat="1" applyFont="1" applyFill="1" applyBorder="1"/>
    <xf numFmtId="0" fontId="6" fillId="0" borderId="4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/>
    </xf>
    <xf numFmtId="0" fontId="4" fillId="0" borderId="2" xfId="1" applyFont="1" applyFill="1" applyBorder="1"/>
    <xf numFmtId="0" fontId="4" fillId="0" borderId="5" xfId="1" applyFont="1" applyFill="1" applyBorder="1"/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/>
    <xf numFmtId="2" fontId="11" fillId="0" borderId="0" xfId="1" applyNumberFormat="1" applyFont="1" applyFill="1" applyBorder="1"/>
    <xf numFmtId="2" fontId="7" fillId="0" borderId="0" xfId="1" applyNumberFormat="1" applyFont="1" applyFill="1" applyBorder="1"/>
    <xf numFmtId="0" fontId="7" fillId="0" borderId="0" xfId="1" applyFont="1" applyFill="1" applyBorder="1"/>
    <xf numFmtId="0" fontId="7" fillId="0" borderId="0" xfId="1" applyFont="1" applyFill="1"/>
    <xf numFmtId="2" fontId="7" fillId="0" borderId="0" xfId="1" applyNumberFormat="1" applyFont="1" applyFill="1"/>
    <xf numFmtId="0" fontId="8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8" fillId="0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/>
    <xf numFmtId="0" fontId="8" fillId="0" borderId="2" xfId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0" fontId="7" fillId="0" borderId="7" xfId="1" applyFont="1" applyFill="1" applyBorder="1"/>
    <xf numFmtId="0" fontId="7" fillId="0" borderId="8" xfId="1" applyFont="1" applyFill="1" applyBorder="1"/>
    <xf numFmtId="0" fontId="8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0" fontId="7" fillId="0" borderId="13" xfId="1" applyFont="1" applyFill="1" applyBorder="1"/>
    <xf numFmtId="0" fontId="7" fillId="0" borderId="14" xfId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49" fontId="7" fillId="0" borderId="15" xfId="1" applyNumberFormat="1" applyFont="1" applyFill="1" applyBorder="1" applyAlignment="1">
      <alignment horizontal="center" vertical="center"/>
    </xf>
    <xf numFmtId="0" fontId="7" fillId="0" borderId="16" xfId="1" applyFont="1" applyFill="1" applyBorder="1"/>
    <xf numFmtId="0" fontId="8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20" xfId="1" applyFont="1" applyFill="1" applyBorder="1"/>
    <xf numFmtId="0" fontId="8" fillId="0" borderId="21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165" fontId="12" fillId="0" borderId="0" xfId="1" applyNumberFormat="1" applyFont="1" applyFill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200\&#1073;&#1086;&#1083;&#1100;&#1096;&#1086;&#1081;_91\PTO_9\&#1054;&#1073;&#1084;&#1077;&#1085;\04.&#1042;&#1086;&#1088;&#1086;&#1073;&#1100;&#1077;&#1074;&#1072;\&#1044;&#1086;&#1082;&#1091;&#1084;&#1077;&#1085;&#1090;&#1099;%20&#1053;&#1072;&#1090;&#1091;&#1089;&#1080;\&#1058;&#1077;&#1082;&#1091;&#1097;&#1080;&#1081;%20&#1088;&#1077;&#1084;&#1086;&#1085;&#1090;%202018\&#1054;&#1058;&#1063;&#1045;&#1058;%20&#1058;&#1056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1 кв."/>
      <sheetName val="1 кв. (нов.ф.)"/>
      <sheetName val="апрель 18 (2)"/>
      <sheetName val="4 мес."/>
      <sheetName val="май 18"/>
      <sheetName val="5 мес."/>
      <sheetName val="июнь18"/>
      <sheetName val="2 кв."/>
      <sheetName val="6 мес."/>
      <sheetName val="2 кв. (нов.форма)"/>
      <sheetName val="6 мес. (нов.форма)"/>
      <sheetName val="1июль18"/>
      <sheetName val="август 18"/>
      <sheetName val="сентябрь 18"/>
      <sheetName val="3 кв."/>
      <sheetName val="9 мес."/>
      <sheetName val="8 мес."/>
      <sheetName val="7 мес."/>
      <sheetName val="жуть 8 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>
            <v>6573.8819999999987</v>
          </cell>
          <cell r="I12">
            <v>17195.231</v>
          </cell>
        </row>
        <row r="13">
          <cell r="H13">
            <v>0</v>
          </cell>
          <cell r="I13">
            <v>0</v>
          </cell>
        </row>
        <row r="14">
          <cell r="H14">
            <v>0.38500000000000001</v>
          </cell>
          <cell r="I14">
            <v>0</v>
          </cell>
        </row>
        <row r="15">
          <cell r="H15">
            <v>157.12900000000002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0.38500000000000001</v>
          </cell>
          <cell r="I18">
            <v>0</v>
          </cell>
        </row>
        <row r="19">
          <cell r="H19">
            <v>157.12900000000002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2">
          <cell r="H22">
            <v>1029.1869999999999</v>
          </cell>
          <cell r="I22">
            <v>461.3130000000001</v>
          </cell>
        </row>
        <row r="23">
          <cell r="H23">
            <v>8.99</v>
          </cell>
          <cell r="I23">
            <v>0</v>
          </cell>
        </row>
        <row r="24">
          <cell r="H24">
            <v>252.64500000000001</v>
          </cell>
          <cell r="I24">
            <v>0</v>
          </cell>
        </row>
        <row r="25">
          <cell r="H25">
            <v>1052</v>
          </cell>
          <cell r="I25">
            <v>0</v>
          </cell>
        </row>
        <row r="26">
          <cell r="H26">
            <v>466.74799999999999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309.79500000000007</v>
          </cell>
          <cell r="I31">
            <v>461.3130000000001</v>
          </cell>
        </row>
        <row r="33">
          <cell r="H33">
            <v>1673.8469999999998</v>
          </cell>
          <cell r="I33">
            <v>1502.143</v>
          </cell>
        </row>
        <row r="34">
          <cell r="H34">
            <v>2.524</v>
          </cell>
          <cell r="I34">
            <v>1.4629999999999999</v>
          </cell>
        </row>
        <row r="35">
          <cell r="H35">
            <v>1528.9</v>
          </cell>
          <cell r="I35">
            <v>1127.5050000000001</v>
          </cell>
        </row>
        <row r="36">
          <cell r="H36">
            <v>0.10600000000000002</v>
          </cell>
          <cell r="I36">
            <v>0.10500000000000001</v>
          </cell>
        </row>
        <row r="37">
          <cell r="H37">
            <v>144.947</v>
          </cell>
          <cell r="I37">
            <v>374.63800000000003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18.591999999999995</v>
          </cell>
        </row>
        <row r="43">
          <cell r="H43">
            <v>0</v>
          </cell>
          <cell r="I43">
            <v>38</v>
          </cell>
        </row>
        <row r="44">
          <cell r="H44">
            <v>0</v>
          </cell>
          <cell r="I44">
            <v>8194.4110000000001</v>
          </cell>
        </row>
        <row r="45">
          <cell r="H45">
            <v>0.14500000000000002</v>
          </cell>
          <cell r="I45">
            <v>0</v>
          </cell>
        </row>
        <row r="46">
          <cell r="H46">
            <v>44.327999999999996</v>
          </cell>
          <cell r="I46">
            <v>0</v>
          </cell>
        </row>
        <row r="47">
          <cell r="H47">
            <v>0.75730000000000008</v>
          </cell>
          <cell r="I47">
            <v>0</v>
          </cell>
        </row>
        <row r="48">
          <cell r="H48">
            <v>495.49799999999993</v>
          </cell>
          <cell r="I48">
            <v>0</v>
          </cell>
        </row>
        <row r="49">
          <cell r="H49">
            <v>786</v>
          </cell>
          <cell r="I49">
            <v>0</v>
          </cell>
        </row>
        <row r="50">
          <cell r="H50">
            <v>943.38800000000015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929</v>
          </cell>
          <cell r="I55">
            <v>0</v>
          </cell>
        </row>
        <row r="56">
          <cell r="H56">
            <v>843.68499999999972</v>
          </cell>
          <cell r="I56">
            <v>0</v>
          </cell>
        </row>
        <row r="57">
          <cell r="H57">
            <v>20</v>
          </cell>
          <cell r="I57">
            <v>0</v>
          </cell>
        </row>
        <row r="58">
          <cell r="H58">
            <v>656.94999999999993</v>
          </cell>
          <cell r="I58">
            <v>0</v>
          </cell>
        </row>
        <row r="59">
          <cell r="H59">
            <v>514</v>
          </cell>
          <cell r="I59">
            <v>277</v>
          </cell>
        </row>
        <row r="60">
          <cell r="H60">
            <v>729.87</v>
          </cell>
          <cell r="I60">
            <v>7037.3640000000005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7303.5820000000003</v>
          </cell>
          <cell r="I73">
            <v>0</v>
          </cell>
        </row>
        <row r="74">
          <cell r="H74">
            <v>5.1215000000000011</v>
          </cell>
          <cell r="I74">
            <v>0</v>
          </cell>
        </row>
        <row r="75">
          <cell r="H75">
            <v>5918.8960000000006</v>
          </cell>
          <cell r="I75">
            <v>0</v>
          </cell>
        </row>
        <row r="76">
          <cell r="H76">
            <v>0.40200000000000002</v>
          </cell>
          <cell r="I76">
            <v>0</v>
          </cell>
        </row>
        <row r="77">
          <cell r="H77">
            <v>462.37</v>
          </cell>
          <cell r="I77">
            <v>0</v>
          </cell>
        </row>
        <row r="78">
          <cell r="H78">
            <v>3.1044000000000009</v>
          </cell>
          <cell r="I78">
            <v>0</v>
          </cell>
        </row>
        <row r="79">
          <cell r="H79">
            <v>3718.9139999999998</v>
          </cell>
          <cell r="I79">
            <v>0</v>
          </cell>
        </row>
        <row r="80">
          <cell r="H80">
            <v>0.98660000000000025</v>
          </cell>
          <cell r="I80">
            <v>0</v>
          </cell>
        </row>
        <row r="81">
          <cell r="H81">
            <v>900.96299999999997</v>
          </cell>
          <cell r="I81">
            <v>0</v>
          </cell>
        </row>
        <row r="82">
          <cell r="H82">
            <v>0.62850000000000017</v>
          </cell>
          <cell r="I82">
            <v>0</v>
          </cell>
        </row>
        <row r="83">
          <cell r="H83">
            <v>836.64899999999989</v>
          </cell>
          <cell r="I83">
            <v>0</v>
          </cell>
        </row>
        <row r="84">
          <cell r="H84">
            <v>32</v>
          </cell>
          <cell r="I84">
            <v>0</v>
          </cell>
        </row>
        <row r="85">
          <cell r="H85">
            <v>212.78300000000002</v>
          </cell>
          <cell r="I85">
            <v>0</v>
          </cell>
        </row>
        <row r="86">
          <cell r="H86">
            <v>1470</v>
          </cell>
          <cell r="I86">
            <v>0</v>
          </cell>
        </row>
        <row r="87">
          <cell r="H87">
            <v>1171.9029999999998</v>
          </cell>
          <cell r="I87">
            <v>0</v>
          </cell>
        </row>
        <row r="88">
          <cell r="H88">
            <v>6708.8842495999979</v>
          </cell>
          <cell r="I88">
            <v>0</v>
          </cell>
        </row>
        <row r="89">
          <cell r="H89">
            <v>2.3590000000000004</v>
          </cell>
          <cell r="I89">
            <v>0</v>
          </cell>
        </row>
        <row r="90">
          <cell r="H90">
            <v>359.86699999999996</v>
          </cell>
          <cell r="I90">
            <v>0</v>
          </cell>
        </row>
        <row r="91">
          <cell r="H91">
            <v>6226</v>
          </cell>
          <cell r="I91">
            <v>0</v>
          </cell>
        </row>
        <row r="92">
          <cell r="H92">
            <v>5005.0202495999984</v>
          </cell>
          <cell r="I92">
            <v>0</v>
          </cell>
        </row>
        <row r="93">
          <cell r="H93">
            <v>430</v>
          </cell>
          <cell r="I93">
            <v>0</v>
          </cell>
        </row>
        <row r="94">
          <cell r="H94">
            <v>1343.9969999999996</v>
          </cell>
          <cell r="I94">
            <v>0</v>
          </cell>
        </row>
        <row r="95">
          <cell r="H95">
            <v>0</v>
          </cell>
          <cell r="I95">
            <v>1347.038</v>
          </cell>
        </row>
        <row r="96">
          <cell r="H96">
            <v>0</v>
          </cell>
        </row>
        <row r="97">
          <cell r="H97">
            <v>0</v>
          </cell>
          <cell r="I97">
            <v>1347.038</v>
          </cell>
        </row>
        <row r="98">
          <cell r="H98">
            <v>2253.7240000000002</v>
          </cell>
          <cell r="I98">
            <v>13.694000000000001</v>
          </cell>
        </row>
        <row r="99">
          <cell r="H99">
            <v>22840.073249599998</v>
          </cell>
          <cell r="I99">
            <v>18555.963000000003</v>
          </cell>
        </row>
        <row r="120">
          <cell r="I120">
            <v>220.96199999999999</v>
          </cell>
        </row>
        <row r="121">
          <cell r="I121">
            <v>0</v>
          </cell>
        </row>
        <row r="122">
          <cell r="I122">
            <v>27.24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5531.3280000000004</v>
          </cell>
        </row>
        <row r="137">
          <cell r="H137">
            <v>957.94899999999996</v>
          </cell>
        </row>
        <row r="138">
          <cell r="H138">
            <v>957.94899999999996</v>
          </cell>
        </row>
        <row r="139">
          <cell r="H139">
            <v>2542</v>
          </cell>
        </row>
        <row r="140">
          <cell r="H140">
            <v>169.76</v>
          </cell>
        </row>
        <row r="147">
          <cell r="H147">
            <v>500</v>
          </cell>
        </row>
        <row r="148">
          <cell r="H148">
            <v>33</v>
          </cell>
        </row>
        <row r="149">
          <cell r="H149">
            <v>1600</v>
          </cell>
        </row>
        <row r="150">
          <cell r="H150">
            <v>107.78</v>
          </cell>
        </row>
        <row r="151">
          <cell r="H151">
            <v>210</v>
          </cell>
        </row>
        <row r="152">
          <cell r="H152">
            <v>13.66</v>
          </cell>
        </row>
        <row r="153">
          <cell r="H153">
            <v>232</v>
          </cell>
        </row>
        <row r="154">
          <cell r="H154">
            <v>15.32</v>
          </cell>
        </row>
      </sheetData>
      <sheetData sheetId="14">
        <row r="8">
          <cell r="E8">
            <v>0.40499999999999997</v>
          </cell>
        </row>
      </sheetData>
      <sheetData sheetId="15">
        <row r="7">
          <cell r="F7">
            <v>1</v>
          </cell>
        </row>
      </sheetData>
      <sheetData sheetId="16">
        <row r="8">
          <cell r="E8">
            <v>0</v>
          </cell>
        </row>
      </sheetData>
      <sheetData sheetId="17">
        <row r="13">
          <cell r="H13">
            <v>3131.0410000000002</v>
          </cell>
          <cell r="I13">
            <v>17945.114000000001</v>
          </cell>
        </row>
        <row r="14">
          <cell r="H14">
            <v>5</v>
          </cell>
          <cell r="I14">
            <v>1</v>
          </cell>
        </row>
        <row r="15">
          <cell r="H15">
            <v>0.40499999999999997</v>
          </cell>
          <cell r="I15">
            <v>0.48199999999999998</v>
          </cell>
        </row>
        <row r="16">
          <cell r="H16">
            <v>291.911</v>
          </cell>
          <cell r="I16">
            <v>310.92899999999997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0.40499999999999997</v>
          </cell>
          <cell r="I19">
            <v>0.48199999999999998</v>
          </cell>
        </row>
        <row r="20">
          <cell r="H20">
            <v>291.911</v>
          </cell>
          <cell r="I20">
            <v>310.92899999999997</v>
          </cell>
        </row>
        <row r="21">
          <cell r="H21">
            <v>0</v>
          </cell>
          <cell r="I21">
            <v>0</v>
          </cell>
        </row>
        <row r="23">
          <cell r="H23">
            <v>1808.4910000000002</v>
          </cell>
          <cell r="I23">
            <v>1849.2249999999995</v>
          </cell>
        </row>
        <row r="24">
          <cell r="H24">
            <v>160.125</v>
          </cell>
          <cell r="I24">
            <v>0</v>
          </cell>
        </row>
        <row r="25">
          <cell r="H25">
            <v>1135.0650000000001</v>
          </cell>
          <cell r="I25">
            <v>0</v>
          </cell>
        </row>
        <row r="26">
          <cell r="H26">
            <v>300</v>
          </cell>
          <cell r="I26">
            <v>0</v>
          </cell>
        </row>
        <row r="27">
          <cell r="H27">
            <v>135.27799999999999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538.14800000000002</v>
          </cell>
          <cell r="I32">
            <v>1849.2249999999995</v>
          </cell>
        </row>
        <row r="34">
          <cell r="H34">
            <v>589.17000000000007</v>
          </cell>
          <cell r="I34">
            <v>5157.4210000000003</v>
          </cell>
        </row>
        <row r="35">
          <cell r="H35">
            <v>0.42800000000000005</v>
          </cell>
          <cell r="I35">
            <v>3</v>
          </cell>
        </row>
        <row r="36">
          <cell r="H36">
            <v>480.77500000000009</v>
          </cell>
          <cell r="I36">
            <v>3467.643</v>
          </cell>
        </row>
        <row r="37">
          <cell r="H37">
            <v>0.10350000000000001</v>
          </cell>
          <cell r="I37">
            <v>0.19799999999999998</v>
          </cell>
        </row>
        <row r="38">
          <cell r="H38">
            <v>108.395</v>
          </cell>
          <cell r="I38">
            <v>709.07100000000003</v>
          </cell>
        </row>
        <row r="39">
          <cell r="H39">
            <v>0</v>
          </cell>
          <cell r="I39">
            <v>2.048</v>
          </cell>
        </row>
        <row r="40">
          <cell r="H40">
            <v>0</v>
          </cell>
          <cell r="I40">
            <v>980.70700000000011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17.826999999999998</v>
          </cell>
        </row>
        <row r="44">
          <cell r="H44">
            <v>0</v>
          </cell>
          <cell r="I44">
            <v>28</v>
          </cell>
        </row>
        <row r="45">
          <cell r="H45">
            <v>0</v>
          </cell>
          <cell r="I45">
            <v>6775.8760000000002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6.2000000000000013E-2</v>
          </cell>
          <cell r="I48">
            <v>0</v>
          </cell>
        </row>
        <row r="49">
          <cell r="H49">
            <v>27.126000000000008</v>
          </cell>
          <cell r="I49">
            <v>0</v>
          </cell>
        </row>
        <row r="50">
          <cell r="H50">
            <v>63</v>
          </cell>
          <cell r="I50">
            <v>0</v>
          </cell>
        </row>
        <row r="51">
          <cell r="H51">
            <v>43.949999999999996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0.66200000000000003</v>
          </cell>
        </row>
        <row r="55">
          <cell r="H55">
            <v>0</v>
          </cell>
          <cell r="I55">
            <v>1523.7560000000001</v>
          </cell>
        </row>
        <row r="56">
          <cell r="H56">
            <v>7</v>
          </cell>
          <cell r="I56">
            <v>0</v>
          </cell>
        </row>
        <row r="57">
          <cell r="H57">
            <v>7.5810000000000004</v>
          </cell>
          <cell r="I57">
            <v>0</v>
          </cell>
        </row>
        <row r="58">
          <cell r="H58">
            <v>6</v>
          </cell>
          <cell r="I58">
            <v>0</v>
          </cell>
        </row>
        <row r="59">
          <cell r="H59">
            <v>252.267</v>
          </cell>
          <cell r="I59">
            <v>0</v>
          </cell>
        </row>
        <row r="60">
          <cell r="H60">
            <v>38</v>
          </cell>
          <cell r="I60">
            <v>0</v>
          </cell>
        </row>
        <row r="61">
          <cell r="H61">
            <v>110.545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0.89700000000000002</v>
          </cell>
        </row>
        <row r="73">
          <cell r="H73">
            <v>0</v>
          </cell>
          <cell r="I73">
            <v>2327.9070000000002</v>
          </cell>
        </row>
        <row r="74">
          <cell r="H74">
            <v>1144.752</v>
          </cell>
          <cell r="I74">
            <v>0</v>
          </cell>
        </row>
        <row r="75">
          <cell r="H75">
            <v>0.65240000000000031</v>
          </cell>
          <cell r="I75">
            <v>0</v>
          </cell>
        </row>
        <row r="76">
          <cell r="H76">
            <v>745.39199999999994</v>
          </cell>
          <cell r="I76">
            <v>0</v>
          </cell>
        </row>
        <row r="77">
          <cell r="H77">
            <v>9.0000000000000011E-3</v>
          </cell>
          <cell r="I77">
            <v>0</v>
          </cell>
        </row>
        <row r="78">
          <cell r="H78">
            <v>8.5399999999999991</v>
          </cell>
          <cell r="I78">
            <v>0</v>
          </cell>
        </row>
        <row r="79">
          <cell r="H79">
            <v>0.33120000000000005</v>
          </cell>
          <cell r="I79">
            <v>0</v>
          </cell>
        </row>
        <row r="80">
          <cell r="H80">
            <v>325.24699999999996</v>
          </cell>
          <cell r="I80">
            <v>0</v>
          </cell>
        </row>
        <row r="81">
          <cell r="H81">
            <v>0.15100000000000002</v>
          </cell>
          <cell r="I81">
            <v>0</v>
          </cell>
        </row>
        <row r="82">
          <cell r="H82">
            <v>161.24099999999999</v>
          </cell>
          <cell r="I82">
            <v>0</v>
          </cell>
        </row>
        <row r="83">
          <cell r="H83">
            <v>0.16120000000000004</v>
          </cell>
          <cell r="I83">
            <v>0</v>
          </cell>
        </row>
        <row r="84">
          <cell r="H84">
            <v>250.364</v>
          </cell>
          <cell r="I84">
            <v>0</v>
          </cell>
        </row>
        <row r="85">
          <cell r="H85">
            <v>21</v>
          </cell>
          <cell r="I85">
            <v>0</v>
          </cell>
        </row>
        <row r="86">
          <cell r="H86">
            <v>140.751</v>
          </cell>
          <cell r="I86">
            <v>0</v>
          </cell>
        </row>
        <row r="87">
          <cell r="H87">
            <v>188</v>
          </cell>
          <cell r="I87">
            <v>0</v>
          </cell>
        </row>
        <row r="88">
          <cell r="H88">
            <v>258.60900000000004</v>
          </cell>
          <cell r="I88">
            <v>0</v>
          </cell>
        </row>
        <row r="89">
          <cell r="H89">
            <v>1752.42</v>
          </cell>
          <cell r="I89">
            <v>0</v>
          </cell>
        </row>
        <row r="90">
          <cell r="H90">
            <v>0.96600000000000008</v>
          </cell>
          <cell r="I90">
            <v>0</v>
          </cell>
        </row>
        <row r="91">
          <cell r="H91">
            <v>142.46099999999998</v>
          </cell>
          <cell r="I91">
            <v>0</v>
          </cell>
        </row>
        <row r="92">
          <cell r="H92">
            <v>966</v>
          </cell>
          <cell r="I92">
            <v>0</v>
          </cell>
        </row>
        <row r="93">
          <cell r="H93">
            <v>1284.9350000000002</v>
          </cell>
          <cell r="I93">
            <v>0</v>
          </cell>
        </row>
        <row r="94">
          <cell r="H94">
            <v>102</v>
          </cell>
          <cell r="I94">
            <v>0</v>
          </cell>
        </row>
        <row r="95">
          <cell r="H95">
            <v>325.02399999999994</v>
          </cell>
          <cell r="I95">
            <v>0</v>
          </cell>
        </row>
        <row r="96">
          <cell r="H96">
            <v>0</v>
          </cell>
          <cell r="I96">
            <v>0</v>
          </cell>
        </row>
        <row r="97">
          <cell r="H97">
            <v>0</v>
          </cell>
        </row>
        <row r="98">
          <cell r="H98">
            <v>0</v>
          </cell>
          <cell r="I98">
            <v>0</v>
          </cell>
        </row>
        <row r="99">
          <cell r="H99">
            <v>305.154</v>
          </cell>
          <cell r="I99">
            <v>0</v>
          </cell>
        </row>
        <row r="100">
          <cell r="H100">
            <v>6333.3670000000002</v>
          </cell>
          <cell r="I100">
            <v>17945.114000000001</v>
          </cell>
        </row>
        <row r="121">
          <cell r="I121">
            <v>106.79600000000001</v>
          </cell>
        </row>
        <row r="123">
          <cell r="I123">
            <v>22.72</v>
          </cell>
        </row>
        <row r="128">
          <cell r="I128">
            <v>3240.85</v>
          </cell>
        </row>
        <row r="138">
          <cell r="H138">
            <v>463.95</v>
          </cell>
        </row>
        <row r="139">
          <cell r="H139">
            <v>463.95</v>
          </cell>
        </row>
        <row r="140">
          <cell r="H140">
            <v>1092</v>
          </cell>
        </row>
        <row r="141">
          <cell r="H141">
            <v>72.86999999999999</v>
          </cell>
        </row>
        <row r="148">
          <cell r="H148">
            <v>234</v>
          </cell>
        </row>
        <row r="149">
          <cell r="H149">
            <v>15.44</v>
          </cell>
        </row>
        <row r="150">
          <cell r="H150">
            <v>660</v>
          </cell>
        </row>
        <row r="151">
          <cell r="H151">
            <v>44.46</v>
          </cell>
        </row>
        <row r="152">
          <cell r="H152">
            <v>98</v>
          </cell>
        </row>
        <row r="153">
          <cell r="H153">
            <v>6.37</v>
          </cell>
        </row>
        <row r="154">
          <cell r="H154">
            <v>100</v>
          </cell>
        </row>
        <row r="155">
          <cell r="H155">
            <v>6.6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N221"/>
  <sheetViews>
    <sheetView tabSelected="1" workbookViewId="0">
      <selection activeCell="M11" sqref="M11"/>
    </sheetView>
  </sheetViews>
  <sheetFormatPr defaultColWidth="8.85546875" defaultRowHeight="12.75" x14ac:dyDescent="0.2"/>
  <cols>
    <col min="1" max="1" width="4" style="2" customWidth="1"/>
    <col min="2" max="2" width="41.7109375" style="2" customWidth="1"/>
    <col min="3" max="3" width="8" style="2" customWidth="1"/>
    <col min="4" max="4" width="10.7109375" style="2" customWidth="1"/>
    <col min="5" max="5" width="9.42578125" style="2" customWidth="1"/>
    <col min="6" max="6" width="6.5703125" style="2" customWidth="1"/>
    <col min="7" max="7" width="9.7109375" style="2" customWidth="1"/>
    <col min="8" max="8" width="9.85546875" style="2" customWidth="1"/>
    <col min="9" max="9" width="9.28515625" style="2" customWidth="1"/>
    <col min="10" max="10" width="8.85546875" style="2"/>
    <col min="11" max="11" width="11.28515625" style="2" customWidth="1"/>
    <col min="12" max="12" width="11.85546875" style="2" customWidth="1"/>
    <col min="13" max="13" width="10.28515625" style="2" bestFit="1" customWidth="1"/>
    <col min="14" max="16384" width="8.85546875" style="2"/>
  </cols>
  <sheetData>
    <row r="1" spans="1:95" s="3" customFormat="1" ht="15" x14ac:dyDescent="0.25">
      <c r="A1" s="1"/>
      <c r="B1" s="2"/>
      <c r="C1" s="2"/>
      <c r="D1" s="2"/>
      <c r="F1" s="2" t="s">
        <v>0</v>
      </c>
      <c r="G1" s="2"/>
      <c r="I1" s="4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</row>
    <row r="2" spans="1:95" s="3" customFormat="1" ht="15" x14ac:dyDescent="0.25">
      <c r="A2" s="1"/>
      <c r="B2" s="2"/>
      <c r="C2" s="2"/>
      <c r="D2" s="2"/>
      <c r="F2" s="2" t="s">
        <v>1</v>
      </c>
      <c r="G2" s="2"/>
      <c r="I2" s="4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5" s="3" customFormat="1" ht="15" x14ac:dyDescent="0.25">
      <c r="A3" s="1"/>
      <c r="B3" s="2"/>
      <c r="C3" s="2"/>
      <c r="D3" s="2"/>
      <c r="F3" s="2" t="s">
        <v>2</v>
      </c>
      <c r="G3" s="2"/>
      <c r="I3" s="4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3" customFormat="1" ht="15" x14ac:dyDescent="0.25">
      <c r="A4" s="1"/>
      <c r="B4" s="2"/>
      <c r="C4" s="2"/>
      <c r="D4" s="2"/>
      <c r="F4" s="2"/>
      <c r="G4" s="2"/>
      <c r="I4" s="4"/>
      <c r="P4" s="5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3" customFormat="1" ht="15" x14ac:dyDescent="0.25">
      <c r="A5" s="7"/>
      <c r="B5" s="2"/>
      <c r="C5" s="2"/>
      <c r="D5" s="2"/>
      <c r="F5" s="2" t="s">
        <v>3</v>
      </c>
      <c r="G5" s="2"/>
      <c r="H5" s="8"/>
      <c r="I5" s="9"/>
      <c r="J5" s="8"/>
      <c r="K5" s="8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s="3" customFormat="1" ht="15" x14ac:dyDescent="0.25">
      <c r="A6" s="7"/>
      <c r="C6" s="8"/>
      <c r="D6" s="8"/>
      <c r="E6" s="8"/>
      <c r="F6" s="8"/>
      <c r="G6" s="8"/>
      <c r="H6" s="8"/>
      <c r="I6" s="9"/>
      <c r="J6" s="8"/>
      <c r="K6" s="8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s="3" customFormat="1" ht="15" x14ac:dyDescent="0.25">
      <c r="A7" s="7"/>
      <c r="C7" s="8"/>
      <c r="D7" s="8"/>
      <c r="E7" s="9"/>
      <c r="F7" s="8"/>
      <c r="G7" s="8"/>
      <c r="H7" s="8"/>
      <c r="I7" s="9"/>
      <c r="J7" s="8"/>
      <c r="K7" s="8"/>
      <c r="L7" s="8"/>
      <c r="M7" s="8"/>
      <c r="N7" s="8"/>
      <c r="O7" s="8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</row>
    <row r="8" spans="1:95" ht="19.5" customHeight="1" x14ac:dyDescent="0.2">
      <c r="A8" s="10" t="s">
        <v>4</v>
      </c>
      <c r="B8" s="10"/>
      <c r="C8" s="10"/>
      <c r="D8" s="10"/>
      <c r="E8" s="10"/>
      <c r="F8" s="10"/>
      <c r="G8" s="10"/>
      <c r="H8" s="10"/>
      <c r="I8" s="10"/>
    </row>
    <row r="9" spans="1:95" ht="14.25" customHeight="1" x14ac:dyDescent="0.2">
      <c r="A9" s="10" t="s">
        <v>5</v>
      </c>
      <c r="B9" s="10"/>
      <c r="C9" s="10"/>
      <c r="D9" s="10"/>
      <c r="E9" s="10"/>
      <c r="F9" s="10"/>
      <c r="G9" s="10"/>
      <c r="H9" s="10"/>
      <c r="I9" s="10"/>
    </row>
    <row r="10" spans="1:95" ht="16.5" customHeight="1" x14ac:dyDescent="0.2">
      <c r="C10" s="11"/>
      <c r="D10" s="11"/>
      <c r="E10" s="11"/>
      <c r="F10" s="11"/>
      <c r="G10" s="12"/>
      <c r="H10" s="12"/>
      <c r="I10" s="12"/>
    </row>
    <row r="11" spans="1:95" ht="38.25" customHeight="1" x14ac:dyDescent="0.2">
      <c r="A11" s="13" t="s">
        <v>6</v>
      </c>
      <c r="B11" s="14" t="s">
        <v>7</v>
      </c>
      <c r="C11" s="14" t="s">
        <v>8</v>
      </c>
      <c r="D11" s="15" t="s">
        <v>9</v>
      </c>
      <c r="E11" s="15" t="s">
        <v>10</v>
      </c>
      <c r="F11" s="16" t="s">
        <v>11</v>
      </c>
      <c r="G11" s="17" t="s">
        <v>12</v>
      </c>
      <c r="H11" s="17"/>
      <c r="I11" s="17"/>
    </row>
    <row r="12" spans="1:95" ht="27" customHeight="1" x14ac:dyDescent="0.2">
      <c r="A12" s="13"/>
      <c r="B12" s="14"/>
      <c r="C12" s="14"/>
      <c r="D12" s="18"/>
      <c r="E12" s="18"/>
      <c r="F12" s="19"/>
      <c r="G12" s="20" t="s">
        <v>13</v>
      </c>
      <c r="H12" s="21" t="s">
        <v>14</v>
      </c>
      <c r="I12" s="21" t="s">
        <v>15</v>
      </c>
    </row>
    <row r="13" spans="1:95" s="30" customFormat="1" x14ac:dyDescent="0.2">
      <c r="A13" s="22" t="s">
        <v>16</v>
      </c>
      <c r="B13" s="23" t="s">
        <v>17</v>
      </c>
      <c r="C13" s="24" t="s">
        <v>18</v>
      </c>
      <c r="D13" s="25">
        <v>70131.692350000027</v>
      </c>
      <c r="E13" s="25">
        <f>G13</f>
        <v>44845.267999999996</v>
      </c>
      <c r="F13" s="25">
        <f>G13/D13*100</f>
        <v>63.944368797197548</v>
      </c>
      <c r="G13" s="26">
        <f>H13+I13</f>
        <v>44845.267999999996</v>
      </c>
      <c r="H13" s="26">
        <f>'[1]3 кв.'!H13+'[1]6 мес. (нов.форма)'!H12</f>
        <v>9704.9229999999989</v>
      </c>
      <c r="I13" s="26">
        <f>'[1]3 кв.'!I13+'[1]6 мес. (нов.форма)'!I12</f>
        <v>35140.345000000001</v>
      </c>
      <c r="J13" s="2"/>
      <c r="K13" s="27"/>
      <c r="L13" s="28"/>
      <c r="M13" s="29"/>
    </row>
    <row r="14" spans="1:95" x14ac:dyDescent="0.2">
      <c r="A14" s="31">
        <v>1</v>
      </c>
      <c r="B14" s="32" t="s">
        <v>19</v>
      </c>
      <c r="C14" s="21" t="s">
        <v>20</v>
      </c>
      <c r="D14" s="33">
        <v>6</v>
      </c>
      <c r="E14" s="34">
        <f>G14</f>
        <v>6</v>
      </c>
      <c r="F14" s="35">
        <f>G14/D14*100</f>
        <v>100</v>
      </c>
      <c r="G14" s="36">
        <f t="shared" ref="G14:G77" si="0">H14+I14</f>
        <v>6</v>
      </c>
      <c r="H14" s="36">
        <f>'[1]3 кв.'!H14+'[1]6 мес. (нов.форма)'!H13</f>
        <v>5</v>
      </c>
      <c r="I14" s="36">
        <f>'[1]3 кв.'!I14+'[1]6 мес. (нов.форма)'!I13</f>
        <v>1</v>
      </c>
      <c r="L14" s="28"/>
      <c r="M14" s="29"/>
    </row>
    <row r="15" spans="1:95" x14ac:dyDescent="0.2">
      <c r="A15" s="31"/>
      <c r="B15" s="32"/>
      <c r="C15" s="21" t="s">
        <v>21</v>
      </c>
      <c r="D15" s="33">
        <v>2.7199999999999998</v>
      </c>
      <c r="E15" s="37">
        <f t="shared" ref="E15:E78" si="1">G15</f>
        <v>1.272</v>
      </c>
      <c r="F15" s="35">
        <f t="shared" ref="F15:F78" si="2">G15/D15*100</f>
        <v>46.764705882352949</v>
      </c>
      <c r="G15" s="38">
        <f t="shared" si="0"/>
        <v>1.272</v>
      </c>
      <c r="H15" s="38">
        <f>'[1]3 кв.'!H15+'[1]6 мес. (нов.форма)'!H14</f>
        <v>0.79</v>
      </c>
      <c r="I15" s="38">
        <f>'[1]3 кв.'!I15+'[1]6 мес. (нов.форма)'!I14</f>
        <v>0.48199999999999998</v>
      </c>
      <c r="K15" s="27"/>
      <c r="L15" s="28"/>
      <c r="M15" s="29"/>
    </row>
    <row r="16" spans="1:95" x14ac:dyDescent="0.2">
      <c r="A16" s="31"/>
      <c r="B16" s="32" t="s">
        <v>22</v>
      </c>
      <c r="C16" s="21" t="s">
        <v>18</v>
      </c>
      <c r="D16" s="33">
        <v>2357.7069999999999</v>
      </c>
      <c r="E16" s="37">
        <f t="shared" si="1"/>
        <v>759.96900000000005</v>
      </c>
      <c r="F16" s="35">
        <f t="shared" si="2"/>
        <v>32.233394565143172</v>
      </c>
      <c r="G16" s="38">
        <f t="shared" si="0"/>
        <v>759.96900000000005</v>
      </c>
      <c r="H16" s="38">
        <f>'[1]3 кв.'!H16+'[1]6 мес. (нов.форма)'!H15</f>
        <v>449.04</v>
      </c>
      <c r="I16" s="38">
        <f>'[1]3 кв.'!I16+'[1]6 мес. (нов.форма)'!I15</f>
        <v>310.92899999999997</v>
      </c>
      <c r="L16" s="28"/>
      <c r="M16" s="29"/>
    </row>
    <row r="17" spans="1:13" x14ac:dyDescent="0.2">
      <c r="A17" s="31" t="s">
        <v>23</v>
      </c>
      <c r="B17" s="39" t="s">
        <v>24</v>
      </c>
      <c r="C17" s="21" t="s">
        <v>21</v>
      </c>
      <c r="D17" s="33">
        <v>0</v>
      </c>
      <c r="E17" s="37">
        <f t="shared" si="1"/>
        <v>0</v>
      </c>
      <c r="F17" s="35"/>
      <c r="G17" s="38">
        <f t="shared" si="0"/>
        <v>0</v>
      </c>
      <c r="H17" s="38">
        <f>'[1]3 кв.'!H17+'[1]6 мес. (нов.форма)'!H16</f>
        <v>0</v>
      </c>
      <c r="I17" s="38">
        <f>'[1]3 кв.'!I17+'[1]6 мес. (нов.форма)'!I16</f>
        <v>0</v>
      </c>
      <c r="L17" s="28"/>
      <c r="M17" s="29"/>
    </row>
    <row r="18" spans="1:13" x14ac:dyDescent="0.2">
      <c r="A18" s="31"/>
      <c r="B18" s="39"/>
      <c r="C18" s="21" t="s">
        <v>18</v>
      </c>
      <c r="D18" s="33">
        <v>0</v>
      </c>
      <c r="E18" s="37">
        <f t="shared" si="1"/>
        <v>0</v>
      </c>
      <c r="F18" s="35"/>
      <c r="G18" s="38">
        <f t="shared" si="0"/>
        <v>0</v>
      </c>
      <c r="H18" s="38">
        <f>'[1]3 кв.'!H18+'[1]6 мес. (нов.форма)'!H17</f>
        <v>0</v>
      </c>
      <c r="I18" s="38">
        <f>'[1]3 кв.'!I18+'[1]6 мес. (нов.форма)'!I17</f>
        <v>0</v>
      </c>
      <c r="L18" s="28"/>
      <c r="M18" s="29"/>
    </row>
    <row r="19" spans="1:13" x14ac:dyDescent="0.2">
      <c r="A19" s="31" t="s">
        <v>25</v>
      </c>
      <c r="B19" s="39" t="s">
        <v>26</v>
      </c>
      <c r="C19" s="21" t="s">
        <v>21</v>
      </c>
      <c r="D19" s="33">
        <v>2.7199999999999998</v>
      </c>
      <c r="E19" s="37">
        <f t="shared" si="1"/>
        <v>1.272</v>
      </c>
      <c r="F19" s="35">
        <f t="shared" si="2"/>
        <v>46.764705882352949</v>
      </c>
      <c r="G19" s="38">
        <f t="shared" si="0"/>
        <v>1.272</v>
      </c>
      <c r="H19" s="38">
        <f>'[1]3 кв.'!H19+'[1]6 мес. (нов.форма)'!H18</f>
        <v>0.79</v>
      </c>
      <c r="I19" s="38">
        <f>'[1]3 кв.'!I19+'[1]6 мес. (нов.форма)'!I18</f>
        <v>0.48199999999999998</v>
      </c>
      <c r="L19" s="28"/>
      <c r="M19" s="29"/>
    </row>
    <row r="20" spans="1:13" x14ac:dyDescent="0.2">
      <c r="A20" s="31"/>
      <c r="B20" s="39"/>
      <c r="C20" s="21" t="s">
        <v>18</v>
      </c>
      <c r="D20" s="33">
        <v>2357.7069999999999</v>
      </c>
      <c r="E20" s="37">
        <f t="shared" si="1"/>
        <v>759.96900000000005</v>
      </c>
      <c r="F20" s="35">
        <f t="shared" si="2"/>
        <v>32.233394565143172</v>
      </c>
      <c r="G20" s="38">
        <f t="shared" si="0"/>
        <v>759.96900000000005</v>
      </c>
      <c r="H20" s="38">
        <f>'[1]3 кв.'!H20+'[1]6 мес. (нов.форма)'!H19</f>
        <v>449.04</v>
      </c>
      <c r="I20" s="38">
        <f>'[1]3 кв.'!I20+'[1]6 мес. (нов.форма)'!I19</f>
        <v>310.92899999999997</v>
      </c>
      <c r="L20" s="28"/>
      <c r="M20" s="29"/>
    </row>
    <row r="21" spans="1:13" x14ac:dyDescent="0.2">
      <c r="A21" s="40" t="s">
        <v>27</v>
      </c>
      <c r="B21" s="32" t="s">
        <v>28</v>
      </c>
      <c r="C21" s="21" t="s">
        <v>18</v>
      </c>
      <c r="D21" s="33"/>
      <c r="E21" s="37">
        <f t="shared" si="1"/>
        <v>0</v>
      </c>
      <c r="F21" s="35"/>
      <c r="G21" s="38">
        <f t="shared" si="0"/>
        <v>0</v>
      </c>
      <c r="H21" s="38">
        <f>'[1]3 кв.'!H21+'[1]6 мес. (нов.форма)'!H20</f>
        <v>0</v>
      </c>
      <c r="I21" s="38">
        <f>'[1]3 кв.'!I21+'[1]6 мес. (нов.форма)'!I20</f>
        <v>0</v>
      </c>
      <c r="L21" s="28"/>
      <c r="M21" s="29"/>
    </row>
    <row r="22" spans="1:13" x14ac:dyDescent="0.2">
      <c r="A22" s="31" t="s">
        <v>29</v>
      </c>
      <c r="B22" s="41" t="s">
        <v>30</v>
      </c>
      <c r="C22" s="21" t="s">
        <v>20</v>
      </c>
      <c r="D22" s="33">
        <v>72</v>
      </c>
      <c r="E22" s="34">
        <f t="shared" si="1"/>
        <v>54</v>
      </c>
      <c r="F22" s="35">
        <f t="shared" si="2"/>
        <v>75</v>
      </c>
      <c r="G22" s="36">
        <f t="shared" si="0"/>
        <v>54</v>
      </c>
      <c r="H22" s="36">
        <v>34</v>
      </c>
      <c r="I22" s="36">
        <v>20</v>
      </c>
      <c r="L22" s="28"/>
      <c r="M22" s="29"/>
    </row>
    <row r="23" spans="1:13" x14ac:dyDescent="0.2">
      <c r="A23" s="31"/>
      <c r="B23" s="41"/>
      <c r="C23" s="21" t="s">
        <v>18</v>
      </c>
      <c r="D23" s="33">
        <v>17589.433000000001</v>
      </c>
      <c r="E23" s="37">
        <f t="shared" si="1"/>
        <v>5148.2159999999994</v>
      </c>
      <c r="F23" s="35">
        <f t="shared" si="2"/>
        <v>29.268800193843653</v>
      </c>
      <c r="G23" s="38">
        <f t="shared" si="0"/>
        <v>5148.2159999999994</v>
      </c>
      <c r="H23" s="38">
        <f>'[1]3 кв.'!H23+'[1]6 мес. (нов.форма)'!H22</f>
        <v>2837.6779999999999</v>
      </c>
      <c r="I23" s="38">
        <f>'[1]3 кв.'!I23+'[1]6 мес. (нов.форма)'!I22</f>
        <v>2310.5379999999996</v>
      </c>
      <c r="K23" s="28"/>
      <c r="L23" s="28"/>
      <c r="M23" s="29"/>
    </row>
    <row r="24" spans="1:13" x14ac:dyDescent="0.2">
      <c r="A24" s="31" t="s">
        <v>31</v>
      </c>
      <c r="B24" s="39" t="s">
        <v>32</v>
      </c>
      <c r="C24" s="21" t="s">
        <v>33</v>
      </c>
      <c r="D24" s="33">
        <v>779.8</v>
      </c>
      <c r="E24" s="37">
        <f t="shared" si="1"/>
        <v>169.11500000000001</v>
      </c>
      <c r="F24" s="35">
        <f t="shared" si="2"/>
        <v>21.6869710182098</v>
      </c>
      <c r="G24" s="38">
        <f t="shared" si="0"/>
        <v>169.11500000000001</v>
      </c>
      <c r="H24" s="38">
        <f>'[1]3 кв.'!H24+'[1]6 мес. (нов.форма)'!H23</f>
        <v>169.11500000000001</v>
      </c>
      <c r="I24" s="38">
        <f>'[1]3 кв.'!I24+'[1]6 мес. (нов.форма)'!I23</f>
        <v>0</v>
      </c>
      <c r="L24" s="28"/>
      <c r="M24" s="29"/>
    </row>
    <row r="25" spans="1:13" x14ac:dyDescent="0.2">
      <c r="A25" s="31"/>
      <c r="B25" s="39"/>
      <c r="C25" s="21" t="s">
        <v>18</v>
      </c>
      <c r="D25" s="33">
        <v>9119.4670000000006</v>
      </c>
      <c r="E25" s="37">
        <f t="shared" si="1"/>
        <v>1387.71</v>
      </c>
      <c r="F25" s="35">
        <f t="shared" si="2"/>
        <v>15.217007748369504</v>
      </c>
      <c r="G25" s="38">
        <f t="shared" si="0"/>
        <v>1387.71</v>
      </c>
      <c r="H25" s="38">
        <f>'[1]3 кв.'!H25+'[1]6 мес. (нов.форма)'!H24</f>
        <v>1387.71</v>
      </c>
      <c r="I25" s="38">
        <f>'[1]3 кв.'!I25+'[1]6 мес. (нов.форма)'!I24</f>
        <v>0</v>
      </c>
      <c r="L25" s="28"/>
      <c r="M25" s="29"/>
    </row>
    <row r="26" spans="1:13" x14ac:dyDescent="0.2">
      <c r="A26" s="31" t="s">
        <v>34</v>
      </c>
      <c r="B26" s="41" t="s">
        <v>35</v>
      </c>
      <c r="C26" s="21" t="s">
        <v>36</v>
      </c>
      <c r="D26" s="33">
        <v>5115</v>
      </c>
      <c r="E26" s="37">
        <f t="shared" si="1"/>
        <v>1352</v>
      </c>
      <c r="F26" s="35">
        <f t="shared" si="2"/>
        <v>26.432062561094821</v>
      </c>
      <c r="G26" s="38">
        <f t="shared" si="0"/>
        <v>1352</v>
      </c>
      <c r="H26" s="38">
        <f>'[1]3 кв.'!H26+'[1]6 мес. (нов.форма)'!H25</f>
        <v>1352</v>
      </c>
      <c r="I26" s="38">
        <f>'[1]3 кв.'!I26+'[1]6 мес. (нов.форма)'!I25</f>
        <v>0</v>
      </c>
      <c r="L26" s="28"/>
      <c r="M26" s="29"/>
    </row>
    <row r="27" spans="1:13" x14ac:dyDescent="0.2">
      <c r="A27" s="31"/>
      <c r="B27" s="41"/>
      <c r="C27" s="21" t="s">
        <v>18</v>
      </c>
      <c r="D27" s="33">
        <v>3092.7240000000006</v>
      </c>
      <c r="E27" s="37">
        <f t="shared" si="1"/>
        <v>602.02599999999995</v>
      </c>
      <c r="F27" s="35">
        <f t="shared" si="2"/>
        <v>19.465881856900253</v>
      </c>
      <c r="G27" s="38">
        <f t="shared" si="0"/>
        <v>602.02599999999995</v>
      </c>
      <c r="H27" s="38">
        <f>'[1]3 кв.'!H27+'[1]6 мес. (нов.форма)'!H26</f>
        <v>602.02599999999995</v>
      </c>
      <c r="I27" s="38">
        <f>'[1]3 кв.'!I27+'[1]6 мес. (нов.форма)'!I26</f>
        <v>0</v>
      </c>
      <c r="L27" s="28"/>
      <c r="M27" s="29"/>
    </row>
    <row r="28" spans="1:13" x14ac:dyDescent="0.2">
      <c r="A28" s="31" t="s">
        <v>37</v>
      </c>
      <c r="B28" s="41" t="s">
        <v>38</v>
      </c>
      <c r="C28" s="21" t="s">
        <v>36</v>
      </c>
      <c r="D28" s="33">
        <v>0</v>
      </c>
      <c r="E28" s="37">
        <f t="shared" si="1"/>
        <v>0</v>
      </c>
      <c r="F28" s="35"/>
      <c r="G28" s="38">
        <f t="shared" si="0"/>
        <v>0</v>
      </c>
      <c r="H28" s="38">
        <f>'[1]3 кв.'!H28+'[1]6 мес. (нов.форма)'!H27</f>
        <v>0</v>
      </c>
      <c r="I28" s="38">
        <f>'[1]3 кв.'!I28+'[1]6 мес. (нов.форма)'!I27</f>
        <v>0</v>
      </c>
      <c r="L28" s="28"/>
      <c r="M28" s="29"/>
    </row>
    <row r="29" spans="1:13" x14ac:dyDescent="0.2">
      <c r="A29" s="31"/>
      <c r="B29" s="41"/>
      <c r="C29" s="21" t="s">
        <v>18</v>
      </c>
      <c r="D29" s="33">
        <v>0</v>
      </c>
      <c r="E29" s="37">
        <f t="shared" si="1"/>
        <v>0</v>
      </c>
      <c r="F29" s="35"/>
      <c r="G29" s="38">
        <f t="shared" si="0"/>
        <v>0</v>
      </c>
      <c r="H29" s="38">
        <f>'[1]3 кв.'!H29+'[1]6 мес. (нов.форма)'!H28</f>
        <v>0</v>
      </c>
      <c r="I29" s="38">
        <f>'[1]3 кв.'!I29+'[1]6 мес. (нов.форма)'!I28</f>
        <v>0</v>
      </c>
      <c r="L29" s="28"/>
      <c r="M29" s="29"/>
    </row>
    <row r="30" spans="1:13" x14ac:dyDescent="0.2">
      <c r="A30" s="31" t="s">
        <v>39</v>
      </c>
      <c r="B30" s="39" t="s">
        <v>40</v>
      </c>
      <c r="C30" s="21" t="s">
        <v>41</v>
      </c>
      <c r="D30" s="33">
        <v>4</v>
      </c>
      <c r="E30" s="37">
        <f t="shared" si="1"/>
        <v>0</v>
      </c>
      <c r="F30" s="35">
        <f t="shared" si="2"/>
        <v>0</v>
      </c>
      <c r="G30" s="38">
        <f t="shared" si="0"/>
        <v>0</v>
      </c>
      <c r="H30" s="38">
        <f>'[1]3 кв.'!H30+'[1]6 мес. (нов.форма)'!H29</f>
        <v>0</v>
      </c>
      <c r="I30" s="38">
        <f>'[1]3 кв.'!I30+'[1]6 мес. (нов.форма)'!I29</f>
        <v>0</v>
      </c>
      <c r="L30" s="28"/>
      <c r="M30" s="29"/>
    </row>
    <row r="31" spans="1:13" x14ac:dyDescent="0.2">
      <c r="A31" s="31"/>
      <c r="B31" s="39"/>
      <c r="C31" s="21" t="s">
        <v>18</v>
      </c>
      <c r="D31" s="33">
        <v>26.372</v>
      </c>
      <c r="E31" s="37">
        <f t="shared" si="1"/>
        <v>0</v>
      </c>
      <c r="F31" s="35">
        <f t="shared" si="2"/>
        <v>0</v>
      </c>
      <c r="G31" s="38">
        <f t="shared" si="0"/>
        <v>0</v>
      </c>
      <c r="H31" s="38">
        <f>'[1]3 кв.'!H31+'[1]6 мес. (нов.форма)'!H30</f>
        <v>0</v>
      </c>
      <c r="I31" s="38">
        <f>'[1]3 кв.'!I31+'[1]6 мес. (нов.форма)'!I30</f>
        <v>0</v>
      </c>
      <c r="L31" s="28"/>
      <c r="M31" s="29"/>
    </row>
    <row r="32" spans="1:13" x14ac:dyDescent="0.2">
      <c r="A32" s="40" t="s">
        <v>42</v>
      </c>
      <c r="B32" s="32" t="s">
        <v>43</v>
      </c>
      <c r="C32" s="21" t="s">
        <v>18</v>
      </c>
      <c r="D32" s="33">
        <v>5350.869999999999</v>
      </c>
      <c r="E32" s="37">
        <f t="shared" si="1"/>
        <v>3158.4809999999998</v>
      </c>
      <c r="F32" s="35">
        <f t="shared" si="2"/>
        <v>59.027429184413002</v>
      </c>
      <c r="G32" s="38">
        <f t="shared" si="0"/>
        <v>3158.4809999999998</v>
      </c>
      <c r="H32" s="38">
        <f>'[1]3 кв.'!H32+'[1]6 мес. (нов.форма)'!H31</f>
        <v>847.9430000000001</v>
      </c>
      <c r="I32" s="38">
        <f>'[1]3 кв.'!I32+'[1]6 мес. (нов.форма)'!I31</f>
        <v>2310.5379999999996</v>
      </c>
      <c r="L32" s="28"/>
      <c r="M32" s="29"/>
    </row>
    <row r="33" spans="1:13" x14ac:dyDescent="0.2">
      <c r="A33" s="31" t="s">
        <v>44</v>
      </c>
      <c r="B33" s="42" t="s">
        <v>45</v>
      </c>
      <c r="C33" s="21" t="s">
        <v>20</v>
      </c>
      <c r="D33" s="33">
        <v>114</v>
      </c>
      <c r="E33" s="35">
        <f t="shared" si="1"/>
        <v>76</v>
      </c>
      <c r="F33" s="35">
        <f t="shared" si="2"/>
        <v>66.666666666666657</v>
      </c>
      <c r="G33" s="36">
        <f t="shared" si="0"/>
        <v>76</v>
      </c>
      <c r="H33" s="36">
        <v>53</v>
      </c>
      <c r="I33" s="36">
        <v>23</v>
      </c>
      <c r="K33" s="43"/>
      <c r="L33" s="43"/>
      <c r="M33" s="29"/>
    </row>
    <row r="34" spans="1:13" x14ac:dyDescent="0.2">
      <c r="A34" s="31"/>
      <c r="B34" s="42"/>
      <c r="C34" s="21" t="s">
        <v>18</v>
      </c>
      <c r="D34" s="33">
        <v>22416.055350000002</v>
      </c>
      <c r="E34" s="37">
        <f t="shared" si="1"/>
        <v>8922.5810000000001</v>
      </c>
      <c r="F34" s="35">
        <f t="shared" si="2"/>
        <v>39.804420807695763</v>
      </c>
      <c r="G34" s="38">
        <f t="shared" si="0"/>
        <v>8922.5810000000001</v>
      </c>
      <c r="H34" s="38">
        <f>'[1]3 кв.'!H34+'[1]6 мес. (нов.форма)'!H33</f>
        <v>2263.0169999999998</v>
      </c>
      <c r="I34" s="38">
        <f>'[1]3 кв.'!I34+'[1]6 мес. (нов.форма)'!I33</f>
        <v>6659.5640000000003</v>
      </c>
      <c r="K34" s="43"/>
      <c r="L34" s="43"/>
      <c r="M34" s="29"/>
    </row>
    <row r="35" spans="1:13" x14ac:dyDescent="0.2">
      <c r="A35" s="31" t="s">
        <v>46</v>
      </c>
      <c r="B35" s="39" t="s">
        <v>47</v>
      </c>
      <c r="C35" s="21" t="s">
        <v>21</v>
      </c>
      <c r="D35" s="33">
        <v>18.629999999999995</v>
      </c>
      <c r="E35" s="37">
        <f t="shared" si="1"/>
        <v>7.415</v>
      </c>
      <c r="F35" s="35">
        <f t="shared" si="2"/>
        <v>39.801395598497059</v>
      </c>
      <c r="G35" s="38">
        <f t="shared" si="0"/>
        <v>7.415</v>
      </c>
      <c r="H35" s="38">
        <f>'[1]3 кв.'!H35+'[1]6 мес. (нов.форма)'!H34</f>
        <v>2.952</v>
      </c>
      <c r="I35" s="38">
        <f>'[1]3 кв.'!I35+'[1]6 мес. (нов.форма)'!I34</f>
        <v>4.4630000000000001</v>
      </c>
      <c r="K35" s="43"/>
      <c r="L35" s="43"/>
      <c r="M35" s="29"/>
    </row>
    <row r="36" spans="1:13" x14ac:dyDescent="0.2">
      <c r="A36" s="31"/>
      <c r="B36" s="39"/>
      <c r="C36" s="21" t="s">
        <v>18</v>
      </c>
      <c r="D36" s="33">
        <v>17575.24235</v>
      </c>
      <c r="E36" s="37">
        <f t="shared" si="1"/>
        <v>6604.8230000000003</v>
      </c>
      <c r="F36" s="35">
        <f t="shared" si="2"/>
        <v>37.580266994156133</v>
      </c>
      <c r="G36" s="38">
        <f t="shared" si="0"/>
        <v>6604.8230000000003</v>
      </c>
      <c r="H36" s="38">
        <f>'[1]3 кв.'!H36+'[1]6 мес. (нов.форма)'!H35</f>
        <v>2009.6750000000002</v>
      </c>
      <c r="I36" s="38">
        <f>'[1]3 кв.'!I36+'[1]6 мес. (нов.форма)'!I35</f>
        <v>4595.1480000000001</v>
      </c>
      <c r="K36" s="43"/>
      <c r="L36" s="43"/>
      <c r="M36" s="29"/>
    </row>
    <row r="37" spans="1:13" x14ac:dyDescent="0.2">
      <c r="A37" s="31" t="s">
        <v>48</v>
      </c>
      <c r="B37" s="41" t="s">
        <v>49</v>
      </c>
      <c r="C37" s="21" t="s">
        <v>21</v>
      </c>
      <c r="D37" s="33">
        <v>0.90600000000000003</v>
      </c>
      <c r="E37" s="37">
        <f t="shared" si="1"/>
        <v>0.51249999999999996</v>
      </c>
      <c r="F37" s="35">
        <f t="shared" si="2"/>
        <v>56.567328918322289</v>
      </c>
      <c r="G37" s="38">
        <f t="shared" si="0"/>
        <v>0.51249999999999996</v>
      </c>
      <c r="H37" s="38">
        <f>'[1]3 кв.'!H37+'[1]6 мес. (нов.форма)'!H36</f>
        <v>0.20950000000000002</v>
      </c>
      <c r="I37" s="38">
        <f>'[1]3 кв.'!I37+'[1]6 мес. (нов.форма)'!I36</f>
        <v>0.30299999999999999</v>
      </c>
      <c r="K37" s="43"/>
      <c r="L37" s="43"/>
      <c r="M37" s="29"/>
    </row>
    <row r="38" spans="1:13" x14ac:dyDescent="0.2">
      <c r="A38" s="31"/>
      <c r="B38" s="41"/>
      <c r="C38" s="21" t="s">
        <v>18</v>
      </c>
      <c r="D38" s="33">
        <v>4075.502</v>
      </c>
      <c r="E38" s="37">
        <f t="shared" si="1"/>
        <v>1337.0509999999999</v>
      </c>
      <c r="F38" s="35">
        <f t="shared" si="2"/>
        <v>32.807025981093865</v>
      </c>
      <c r="G38" s="38">
        <f t="shared" si="0"/>
        <v>1337.0509999999999</v>
      </c>
      <c r="H38" s="38">
        <f>'[1]3 кв.'!H38+'[1]6 мес. (нов.форма)'!H37</f>
        <v>253.34199999999998</v>
      </c>
      <c r="I38" s="38">
        <f>'[1]3 кв.'!I38+'[1]6 мес. (нов.форма)'!I37</f>
        <v>1083.7090000000001</v>
      </c>
      <c r="K38" s="43"/>
      <c r="L38" s="43"/>
      <c r="M38" s="29"/>
    </row>
    <row r="39" spans="1:13" x14ac:dyDescent="0.2">
      <c r="A39" s="31" t="s">
        <v>50</v>
      </c>
      <c r="B39" s="39" t="s">
        <v>51</v>
      </c>
      <c r="C39" s="21" t="s">
        <v>52</v>
      </c>
      <c r="D39" s="33">
        <v>1.45</v>
      </c>
      <c r="E39" s="37">
        <f t="shared" si="1"/>
        <v>2.048</v>
      </c>
      <c r="F39" s="35">
        <f t="shared" si="2"/>
        <v>141.24137931034483</v>
      </c>
      <c r="G39" s="38">
        <f t="shared" si="0"/>
        <v>2.048</v>
      </c>
      <c r="H39" s="38">
        <f>'[1]3 кв.'!H39+'[1]6 мес. (нов.форма)'!H38</f>
        <v>0</v>
      </c>
      <c r="I39" s="38">
        <f>'[1]3 кв.'!I39+'[1]6 мес. (нов.форма)'!I38</f>
        <v>2.048</v>
      </c>
      <c r="K39" s="43"/>
      <c r="L39" s="43"/>
      <c r="M39" s="29"/>
    </row>
    <row r="40" spans="1:13" x14ac:dyDescent="0.2">
      <c r="A40" s="31"/>
      <c r="B40" s="39"/>
      <c r="C40" s="21" t="s">
        <v>18</v>
      </c>
      <c r="D40" s="33">
        <v>765.31100000000004</v>
      </c>
      <c r="E40" s="37">
        <f t="shared" si="1"/>
        <v>980.70700000000011</v>
      </c>
      <c r="F40" s="35">
        <f t="shared" si="2"/>
        <v>128.14489795651701</v>
      </c>
      <c r="G40" s="38">
        <f t="shared" si="0"/>
        <v>980.70700000000011</v>
      </c>
      <c r="H40" s="38">
        <f>'[1]3 кв.'!H40+'[1]6 мес. (нов.форма)'!H39</f>
        <v>0</v>
      </c>
      <c r="I40" s="38">
        <f>'[1]3 кв.'!I40+'[1]6 мес. (нов.форма)'!I39</f>
        <v>980.70700000000011</v>
      </c>
      <c r="K40" s="43"/>
      <c r="L40" s="43"/>
      <c r="M40" s="29"/>
    </row>
    <row r="41" spans="1:13" x14ac:dyDescent="0.2">
      <c r="A41" s="31" t="s">
        <v>53</v>
      </c>
      <c r="B41" s="41" t="s">
        <v>54</v>
      </c>
      <c r="C41" s="21" t="s">
        <v>41</v>
      </c>
      <c r="D41" s="33">
        <v>0</v>
      </c>
      <c r="E41" s="37">
        <f t="shared" si="1"/>
        <v>0</v>
      </c>
      <c r="F41" s="35"/>
      <c r="G41" s="38">
        <f t="shared" si="0"/>
        <v>0</v>
      </c>
      <c r="H41" s="38">
        <f>'[1]3 кв.'!H41+'[1]6 мес. (нов.форма)'!H40</f>
        <v>0</v>
      </c>
      <c r="I41" s="38">
        <f>'[1]3 кв.'!I41+'[1]6 мес. (нов.форма)'!I40</f>
        <v>0</v>
      </c>
      <c r="K41" s="43"/>
      <c r="L41" s="43"/>
      <c r="M41" s="29"/>
    </row>
    <row r="42" spans="1:13" x14ac:dyDescent="0.2">
      <c r="A42" s="31"/>
      <c r="B42" s="41"/>
      <c r="C42" s="21" t="s">
        <v>18</v>
      </c>
      <c r="D42" s="33">
        <v>0</v>
      </c>
      <c r="E42" s="37">
        <f t="shared" si="1"/>
        <v>0</v>
      </c>
      <c r="F42" s="35"/>
      <c r="G42" s="38">
        <f t="shared" si="0"/>
        <v>0</v>
      </c>
      <c r="H42" s="38">
        <f>'[1]3 кв.'!H42+'[1]6 мес. (нов.форма)'!H41</f>
        <v>0</v>
      </c>
      <c r="I42" s="38">
        <f>'[1]3 кв.'!I42+'[1]6 мес. (нов.форма)'!I41</f>
        <v>0</v>
      </c>
      <c r="K42" s="43"/>
      <c r="L42" s="43"/>
      <c r="M42" s="29"/>
    </row>
    <row r="43" spans="1:13" x14ac:dyDescent="0.2">
      <c r="A43" s="31" t="s">
        <v>55</v>
      </c>
      <c r="B43" s="41" t="s">
        <v>56</v>
      </c>
      <c r="C43" s="21" t="s">
        <v>21</v>
      </c>
      <c r="D43" s="33">
        <v>38.217999999999968</v>
      </c>
      <c r="E43" s="37">
        <f t="shared" si="1"/>
        <v>36.418999999999997</v>
      </c>
      <c r="F43" s="35">
        <f t="shared" si="2"/>
        <v>95.292793971427145</v>
      </c>
      <c r="G43" s="38">
        <f t="shared" si="0"/>
        <v>36.418999999999997</v>
      </c>
      <c r="H43" s="38">
        <f>'[1]3 кв.'!H43+'[1]6 мес. (нов.форма)'!H42</f>
        <v>0</v>
      </c>
      <c r="I43" s="38">
        <f>'[1]3 кв.'!I43+'[1]6 мес. (нов.форма)'!I42</f>
        <v>36.418999999999997</v>
      </c>
      <c r="K43" s="44"/>
      <c r="L43" s="45"/>
      <c r="M43" s="29"/>
    </row>
    <row r="44" spans="1:13" x14ac:dyDescent="0.2">
      <c r="A44" s="31"/>
      <c r="B44" s="41"/>
      <c r="C44" s="21" t="s">
        <v>57</v>
      </c>
      <c r="D44" s="33">
        <v>64</v>
      </c>
      <c r="E44" s="35">
        <f t="shared" si="1"/>
        <v>66</v>
      </c>
      <c r="F44" s="35">
        <f t="shared" si="2"/>
        <v>103.125</v>
      </c>
      <c r="G44" s="36">
        <f t="shared" si="0"/>
        <v>66</v>
      </c>
      <c r="H44" s="36">
        <f>'[1]3 кв.'!H44+'[1]6 мес. (нов.форма)'!H43</f>
        <v>0</v>
      </c>
      <c r="I44" s="36">
        <f>'[1]3 кв.'!I44+'[1]6 мес. (нов.форма)'!I43</f>
        <v>66</v>
      </c>
      <c r="L44" s="28"/>
      <c r="M44" s="29"/>
    </row>
    <row r="45" spans="1:13" x14ac:dyDescent="0.2">
      <c r="A45" s="31"/>
      <c r="B45" s="41"/>
      <c r="C45" s="21" t="s">
        <v>18</v>
      </c>
      <c r="D45" s="33">
        <v>15070.254999999997</v>
      </c>
      <c r="E45" s="37">
        <f t="shared" si="1"/>
        <v>14970.287</v>
      </c>
      <c r="F45" s="35">
        <f t="shared" si="2"/>
        <v>99.336653560274883</v>
      </c>
      <c r="G45" s="38">
        <f t="shared" si="0"/>
        <v>14970.287</v>
      </c>
      <c r="H45" s="38">
        <f>'[1]3 кв.'!H45+'[1]6 мес. (нов.форма)'!H44</f>
        <v>0</v>
      </c>
      <c r="I45" s="38">
        <f>'[1]3 кв.'!I45+'[1]6 мес. (нов.форма)'!I44</f>
        <v>14970.287</v>
      </c>
      <c r="L45" s="28"/>
      <c r="M45" s="29"/>
    </row>
    <row r="46" spans="1:13" x14ac:dyDescent="0.2">
      <c r="A46" s="31" t="s">
        <v>58</v>
      </c>
      <c r="B46" s="41" t="s">
        <v>59</v>
      </c>
      <c r="C46" s="21" t="s">
        <v>21</v>
      </c>
      <c r="D46" s="33">
        <v>0.13</v>
      </c>
      <c r="E46" s="37">
        <f t="shared" si="1"/>
        <v>0.14500000000000002</v>
      </c>
      <c r="F46" s="35">
        <f t="shared" si="2"/>
        <v>111.53846153846155</v>
      </c>
      <c r="G46" s="38">
        <f t="shared" si="0"/>
        <v>0.14500000000000002</v>
      </c>
      <c r="H46" s="38">
        <f>'[1]3 кв.'!H46+'[1]6 мес. (нов.форма)'!H45</f>
        <v>0.14500000000000002</v>
      </c>
      <c r="I46" s="38">
        <f>'[1]3 кв.'!I46+'[1]6 мес. (нов.форма)'!I45</f>
        <v>0</v>
      </c>
      <c r="L46" s="28"/>
      <c r="M46" s="29"/>
    </row>
    <row r="47" spans="1:13" x14ac:dyDescent="0.2">
      <c r="A47" s="31"/>
      <c r="B47" s="41"/>
      <c r="C47" s="21" t="s">
        <v>18</v>
      </c>
      <c r="D47" s="33">
        <v>49.972000000000001</v>
      </c>
      <c r="E47" s="37">
        <f t="shared" si="1"/>
        <v>44.327999999999996</v>
      </c>
      <c r="F47" s="35">
        <f t="shared" si="2"/>
        <v>88.705675178099725</v>
      </c>
      <c r="G47" s="38">
        <f t="shared" si="0"/>
        <v>44.327999999999996</v>
      </c>
      <c r="H47" s="38">
        <f>'[1]3 кв.'!H47+'[1]6 мес. (нов.форма)'!H46</f>
        <v>44.327999999999996</v>
      </c>
      <c r="I47" s="38">
        <f>'[1]3 кв.'!I47+'[1]6 мес. (нов.форма)'!I46</f>
        <v>0</v>
      </c>
      <c r="L47" s="28"/>
      <c r="M47" s="29"/>
    </row>
    <row r="48" spans="1:13" x14ac:dyDescent="0.2">
      <c r="A48" s="31" t="s">
        <v>60</v>
      </c>
      <c r="B48" s="41" t="s">
        <v>61</v>
      </c>
      <c r="C48" s="21" t="s">
        <v>21</v>
      </c>
      <c r="D48" s="33">
        <v>1.1459999999999999</v>
      </c>
      <c r="E48" s="37">
        <f t="shared" si="1"/>
        <v>0.81930000000000014</v>
      </c>
      <c r="F48" s="35">
        <f t="shared" si="2"/>
        <v>71.492146596858646</v>
      </c>
      <c r="G48" s="38">
        <f t="shared" si="0"/>
        <v>0.81930000000000014</v>
      </c>
      <c r="H48" s="38">
        <f>'[1]3 кв.'!H48+'[1]6 мес. (нов.форма)'!H47</f>
        <v>0.81930000000000014</v>
      </c>
      <c r="I48" s="38">
        <f>'[1]3 кв.'!I48+'[1]6 мес. (нов.форма)'!I47</f>
        <v>0</v>
      </c>
      <c r="L48" s="28"/>
      <c r="M48" s="29"/>
    </row>
    <row r="49" spans="1:13" x14ac:dyDescent="0.2">
      <c r="A49" s="31"/>
      <c r="B49" s="41"/>
      <c r="C49" s="21" t="s">
        <v>18</v>
      </c>
      <c r="D49" s="33">
        <v>975.53300000000002</v>
      </c>
      <c r="E49" s="37">
        <f t="shared" si="1"/>
        <v>522.62399999999991</v>
      </c>
      <c r="F49" s="35">
        <f t="shared" si="2"/>
        <v>53.573174869532849</v>
      </c>
      <c r="G49" s="38">
        <f t="shared" si="0"/>
        <v>522.62399999999991</v>
      </c>
      <c r="H49" s="38">
        <f>'[1]3 кв.'!H49+'[1]6 мес. (нов.форма)'!H48</f>
        <v>522.62399999999991</v>
      </c>
      <c r="I49" s="38">
        <f>'[1]3 кв.'!I49+'[1]6 мес. (нов.форма)'!I48</f>
        <v>0</v>
      </c>
      <c r="L49" s="28"/>
      <c r="M49" s="29"/>
    </row>
    <row r="50" spans="1:13" x14ac:dyDescent="0.2">
      <c r="A50" s="31" t="s">
        <v>62</v>
      </c>
      <c r="B50" s="39" t="s">
        <v>63</v>
      </c>
      <c r="C50" s="21" t="s">
        <v>41</v>
      </c>
      <c r="D50" s="33">
        <v>228</v>
      </c>
      <c r="E50" s="37">
        <f t="shared" si="1"/>
        <v>849</v>
      </c>
      <c r="F50" s="35">
        <f t="shared" si="2"/>
        <v>372.36842105263162</v>
      </c>
      <c r="G50" s="38">
        <f t="shared" si="0"/>
        <v>849</v>
      </c>
      <c r="H50" s="38">
        <f>'[1]3 кв.'!H50+'[1]6 мес. (нов.форма)'!H49</f>
        <v>849</v>
      </c>
      <c r="I50" s="38">
        <f>'[1]3 кв.'!I50+'[1]6 мес. (нов.форма)'!I49</f>
        <v>0</v>
      </c>
      <c r="L50" s="28"/>
      <c r="M50" s="29"/>
    </row>
    <row r="51" spans="1:13" x14ac:dyDescent="0.2">
      <c r="A51" s="31"/>
      <c r="B51" s="39"/>
      <c r="C51" s="21" t="s">
        <v>18</v>
      </c>
      <c r="D51" s="33">
        <v>103.777</v>
      </c>
      <c r="E51" s="37">
        <f t="shared" si="1"/>
        <v>987.33800000000019</v>
      </c>
      <c r="F51" s="35">
        <f t="shared" si="2"/>
        <v>951.4034901760507</v>
      </c>
      <c r="G51" s="38">
        <f t="shared" si="0"/>
        <v>987.33800000000019</v>
      </c>
      <c r="H51" s="38">
        <f>'[1]3 кв.'!H51+'[1]6 мес. (нов.форма)'!H50</f>
        <v>987.33800000000019</v>
      </c>
      <c r="I51" s="38">
        <f>'[1]3 кв.'!I51+'[1]6 мес. (нов.форма)'!I50</f>
        <v>0</v>
      </c>
      <c r="L51" s="28"/>
      <c r="M51" s="29"/>
    </row>
    <row r="52" spans="1:13" x14ac:dyDescent="0.2">
      <c r="A52" s="31" t="s">
        <v>64</v>
      </c>
      <c r="B52" s="39" t="s">
        <v>65</v>
      </c>
      <c r="C52" s="21" t="s">
        <v>41</v>
      </c>
      <c r="D52" s="33">
        <v>0</v>
      </c>
      <c r="E52" s="37">
        <f t="shared" si="1"/>
        <v>0</v>
      </c>
      <c r="F52" s="35"/>
      <c r="G52" s="38">
        <f t="shared" si="0"/>
        <v>0</v>
      </c>
      <c r="H52" s="38">
        <f>'[1]3 кв.'!H52+'[1]6 мес. (нов.форма)'!H51</f>
        <v>0</v>
      </c>
      <c r="I52" s="38">
        <f>'[1]3 кв.'!I52+'[1]6 мес. (нов.форма)'!I51</f>
        <v>0</v>
      </c>
      <c r="L52" s="28"/>
      <c r="M52" s="29"/>
    </row>
    <row r="53" spans="1:13" x14ac:dyDescent="0.2">
      <c r="A53" s="31"/>
      <c r="B53" s="39"/>
      <c r="C53" s="21" t="s">
        <v>18</v>
      </c>
      <c r="D53" s="33">
        <v>0</v>
      </c>
      <c r="E53" s="37">
        <f t="shared" si="1"/>
        <v>0</v>
      </c>
      <c r="F53" s="35"/>
      <c r="G53" s="38">
        <f t="shared" si="0"/>
        <v>0</v>
      </c>
      <c r="H53" s="38">
        <f>'[1]3 кв.'!H53+'[1]6 мес. (нов.форма)'!H52</f>
        <v>0</v>
      </c>
      <c r="I53" s="38">
        <f>'[1]3 кв.'!I53+'[1]6 мес. (нов.форма)'!I52</f>
        <v>0</v>
      </c>
      <c r="L53" s="28"/>
      <c r="M53" s="29"/>
    </row>
    <row r="54" spans="1:13" x14ac:dyDescent="0.2">
      <c r="A54" s="31" t="s">
        <v>66</v>
      </c>
      <c r="B54" s="39" t="s">
        <v>67</v>
      </c>
      <c r="C54" s="21" t="s">
        <v>52</v>
      </c>
      <c r="D54" s="33">
        <v>0.48899999999999999</v>
      </c>
      <c r="E54" s="37">
        <f t="shared" si="1"/>
        <v>0.66200000000000003</v>
      </c>
      <c r="F54" s="35">
        <f t="shared" si="2"/>
        <v>135.37832310838448</v>
      </c>
      <c r="G54" s="38">
        <f t="shared" si="0"/>
        <v>0.66200000000000003</v>
      </c>
      <c r="H54" s="38">
        <f>'[1]3 кв.'!H54+'[1]6 мес. (нов.форма)'!H53</f>
        <v>0</v>
      </c>
      <c r="I54" s="38">
        <f>'[1]3 кв.'!I54+'[1]6 мес. (нов.форма)'!I53</f>
        <v>0.66200000000000003</v>
      </c>
      <c r="L54" s="28"/>
      <c r="M54" s="29"/>
    </row>
    <row r="55" spans="1:13" x14ac:dyDescent="0.2">
      <c r="A55" s="31"/>
      <c r="B55" s="39"/>
      <c r="C55" s="21" t="s">
        <v>18</v>
      </c>
      <c r="D55" s="33">
        <v>1271.4000000000001</v>
      </c>
      <c r="E55" s="37">
        <f t="shared" si="1"/>
        <v>1523.7560000000001</v>
      </c>
      <c r="F55" s="35">
        <f t="shared" si="2"/>
        <v>119.84867075664623</v>
      </c>
      <c r="G55" s="38">
        <f t="shared" si="0"/>
        <v>1523.7560000000001</v>
      </c>
      <c r="H55" s="38">
        <f>'[1]3 кв.'!H55+'[1]6 мес. (нов.форма)'!H54</f>
        <v>0</v>
      </c>
      <c r="I55" s="38">
        <f>'[1]3 кв.'!I55+'[1]6 мес. (нов.форма)'!I54</f>
        <v>1523.7560000000001</v>
      </c>
      <c r="L55" s="28"/>
      <c r="M55" s="29"/>
    </row>
    <row r="56" spans="1:13" x14ac:dyDescent="0.2">
      <c r="A56" s="31" t="s">
        <v>68</v>
      </c>
      <c r="B56" s="41" t="s">
        <v>69</v>
      </c>
      <c r="C56" s="21" t="s">
        <v>41</v>
      </c>
      <c r="D56" s="33">
        <v>693</v>
      </c>
      <c r="E56" s="37">
        <f t="shared" si="1"/>
        <v>936</v>
      </c>
      <c r="F56" s="35">
        <f t="shared" si="2"/>
        <v>135.06493506493507</v>
      </c>
      <c r="G56" s="38">
        <f t="shared" si="0"/>
        <v>936</v>
      </c>
      <c r="H56" s="38">
        <f>'[1]3 кв.'!H56+'[1]6 мес. (нов.форма)'!H55</f>
        <v>936</v>
      </c>
      <c r="I56" s="38">
        <f>'[1]3 кв.'!I56+'[1]6 мес. (нов.форма)'!I55</f>
        <v>0</v>
      </c>
      <c r="L56" s="28"/>
      <c r="M56" s="29"/>
    </row>
    <row r="57" spans="1:13" x14ac:dyDescent="0.2">
      <c r="A57" s="31"/>
      <c r="B57" s="41"/>
      <c r="C57" s="21" t="s">
        <v>18</v>
      </c>
      <c r="D57" s="33">
        <v>431.78300000000002</v>
      </c>
      <c r="E57" s="37">
        <f t="shared" si="1"/>
        <v>851.26599999999974</v>
      </c>
      <c r="F57" s="35">
        <f t="shared" si="2"/>
        <v>197.15134685710177</v>
      </c>
      <c r="G57" s="38">
        <f t="shared" si="0"/>
        <v>851.26599999999974</v>
      </c>
      <c r="H57" s="38">
        <f>'[1]3 кв.'!H57+'[1]6 мес. (нов.форма)'!H56</f>
        <v>851.26599999999974</v>
      </c>
      <c r="I57" s="38">
        <f>'[1]3 кв.'!I57+'[1]6 мес. (нов.форма)'!I56</f>
        <v>0</v>
      </c>
      <c r="L57" s="28"/>
      <c r="M57" s="29"/>
    </row>
    <row r="58" spans="1:13" x14ac:dyDescent="0.2">
      <c r="A58" s="31" t="s">
        <v>70</v>
      </c>
      <c r="B58" s="41" t="s">
        <v>71</v>
      </c>
      <c r="C58" s="21" t="s">
        <v>41</v>
      </c>
      <c r="D58" s="33">
        <v>32</v>
      </c>
      <c r="E58" s="37">
        <f t="shared" si="1"/>
        <v>26</v>
      </c>
      <c r="F58" s="35">
        <f t="shared" si="2"/>
        <v>81.25</v>
      </c>
      <c r="G58" s="38">
        <f t="shared" si="0"/>
        <v>26</v>
      </c>
      <c r="H58" s="38">
        <f>'[1]3 кв.'!H58+'[1]6 мес. (нов.форма)'!H57</f>
        <v>26</v>
      </c>
      <c r="I58" s="38">
        <f>'[1]3 кв.'!I58+'[1]6 мес. (нов.форма)'!I57</f>
        <v>0</v>
      </c>
      <c r="L58" s="28"/>
      <c r="M58" s="29"/>
    </row>
    <row r="59" spans="1:13" x14ac:dyDescent="0.2">
      <c r="A59" s="31"/>
      <c r="B59" s="41"/>
      <c r="C59" s="21" t="s">
        <v>18</v>
      </c>
      <c r="D59" s="33">
        <v>858.28800000000001</v>
      </c>
      <c r="E59" s="37">
        <f t="shared" si="1"/>
        <v>909.21699999999987</v>
      </c>
      <c r="F59" s="35">
        <f t="shared" si="2"/>
        <v>105.93378912439645</v>
      </c>
      <c r="G59" s="38">
        <f t="shared" si="0"/>
        <v>909.21699999999987</v>
      </c>
      <c r="H59" s="38">
        <f>'[1]3 кв.'!H59+'[1]6 мес. (нов.форма)'!H58</f>
        <v>909.21699999999987</v>
      </c>
      <c r="I59" s="38">
        <f>'[1]3 кв.'!I59+'[1]6 мес. (нов.форма)'!I58</f>
        <v>0</v>
      </c>
      <c r="L59" s="28"/>
      <c r="M59" s="29"/>
    </row>
    <row r="60" spans="1:13" x14ac:dyDescent="0.2">
      <c r="A60" s="31" t="s">
        <v>72</v>
      </c>
      <c r="B60" s="41" t="s">
        <v>73</v>
      </c>
      <c r="C60" s="21" t="s">
        <v>41</v>
      </c>
      <c r="D60" s="33">
        <v>667</v>
      </c>
      <c r="E60" s="37">
        <f t="shared" si="1"/>
        <v>829</v>
      </c>
      <c r="F60" s="35">
        <f t="shared" si="2"/>
        <v>124.28785607196401</v>
      </c>
      <c r="G60" s="38">
        <f t="shared" si="0"/>
        <v>829</v>
      </c>
      <c r="H60" s="38">
        <f>'[1]3 кв.'!H60+'[1]6 мес. (нов.форма)'!H59</f>
        <v>552</v>
      </c>
      <c r="I60" s="38">
        <f>'[1]3 кв.'!I60+'[1]6 мес. (нов.форма)'!I59</f>
        <v>277</v>
      </c>
      <c r="L60" s="28"/>
      <c r="M60" s="29"/>
    </row>
    <row r="61" spans="1:13" x14ac:dyDescent="0.2">
      <c r="A61" s="31"/>
      <c r="B61" s="41"/>
      <c r="C61" s="21" t="s">
        <v>18</v>
      </c>
      <c r="D61" s="33">
        <v>6880.9180000000215</v>
      </c>
      <c r="E61" s="37">
        <f t="shared" si="1"/>
        <v>7877.7790000000005</v>
      </c>
      <c r="F61" s="35">
        <f t="shared" si="2"/>
        <v>114.48732567369611</v>
      </c>
      <c r="G61" s="38">
        <f t="shared" si="0"/>
        <v>7877.7790000000005</v>
      </c>
      <c r="H61" s="38">
        <f>'[1]3 кв.'!H61+'[1]6 мес. (нов.форма)'!H60</f>
        <v>840.41499999999996</v>
      </c>
      <c r="I61" s="38">
        <f>'[1]3 кв.'!I61+'[1]6 мес. (нов.форма)'!I60</f>
        <v>7037.3640000000005</v>
      </c>
      <c r="L61" s="28"/>
      <c r="M61" s="29"/>
    </row>
    <row r="62" spans="1:13" x14ac:dyDescent="0.2">
      <c r="A62" s="31" t="s">
        <v>74</v>
      </c>
      <c r="B62" s="41" t="s">
        <v>75</v>
      </c>
      <c r="C62" s="21" t="s">
        <v>41</v>
      </c>
      <c r="D62" s="33">
        <v>0</v>
      </c>
      <c r="E62" s="37">
        <f t="shared" si="1"/>
        <v>0</v>
      </c>
      <c r="F62" s="35"/>
      <c r="G62" s="38">
        <f t="shared" si="0"/>
        <v>0</v>
      </c>
      <c r="H62" s="38">
        <f>'[1]3 кв.'!H62+'[1]6 мес. (нов.форма)'!H61</f>
        <v>0</v>
      </c>
      <c r="I62" s="38">
        <f>'[1]3 кв.'!I62+'[1]6 мес. (нов.форма)'!I61</f>
        <v>0</v>
      </c>
      <c r="L62" s="28"/>
      <c r="M62" s="29"/>
    </row>
    <row r="63" spans="1:13" x14ac:dyDescent="0.2">
      <c r="A63" s="31"/>
      <c r="B63" s="41"/>
      <c r="C63" s="21" t="s">
        <v>18</v>
      </c>
      <c r="D63" s="33">
        <v>0</v>
      </c>
      <c r="E63" s="37">
        <f t="shared" si="1"/>
        <v>0</v>
      </c>
      <c r="F63" s="35"/>
      <c r="G63" s="38">
        <f t="shared" si="0"/>
        <v>0</v>
      </c>
      <c r="H63" s="38">
        <f>'[1]3 кв.'!H63+'[1]6 мес. (нов.форма)'!H62</f>
        <v>0</v>
      </c>
      <c r="I63" s="38">
        <f>'[1]3 кв.'!I63+'[1]6 мес. (нов.форма)'!I62</f>
        <v>0</v>
      </c>
      <c r="L63" s="28"/>
      <c r="M63" s="29"/>
    </row>
    <row r="64" spans="1:13" x14ac:dyDescent="0.2">
      <c r="A64" s="31" t="s">
        <v>76</v>
      </c>
      <c r="B64" s="39" t="s">
        <v>77</v>
      </c>
      <c r="C64" s="21" t="s">
        <v>41</v>
      </c>
      <c r="D64" s="33">
        <v>0</v>
      </c>
      <c r="E64" s="37">
        <f t="shared" si="1"/>
        <v>0</v>
      </c>
      <c r="F64" s="35"/>
      <c r="G64" s="38">
        <f t="shared" si="0"/>
        <v>0</v>
      </c>
      <c r="H64" s="38">
        <f>'[1]3 кв.'!H64+'[1]6 мес. (нов.форма)'!H63</f>
        <v>0</v>
      </c>
      <c r="I64" s="38">
        <f>'[1]3 кв.'!I64+'[1]6 мес. (нов.форма)'!I63</f>
        <v>0</v>
      </c>
      <c r="L64" s="28"/>
      <c r="M64" s="29"/>
    </row>
    <row r="65" spans="1:13" x14ac:dyDescent="0.2">
      <c r="A65" s="31"/>
      <c r="B65" s="39"/>
      <c r="C65" s="21" t="s">
        <v>18</v>
      </c>
      <c r="D65" s="33">
        <v>0</v>
      </c>
      <c r="E65" s="37">
        <f t="shared" si="1"/>
        <v>0</v>
      </c>
      <c r="F65" s="35"/>
      <c r="G65" s="38">
        <f t="shared" si="0"/>
        <v>0</v>
      </c>
      <c r="H65" s="38">
        <f>'[1]3 кв.'!H65+'[1]6 мес. (нов.форма)'!H64</f>
        <v>0</v>
      </c>
      <c r="I65" s="38">
        <f>'[1]3 кв.'!I65+'[1]6 мес. (нов.форма)'!I64</f>
        <v>0</v>
      </c>
      <c r="L65" s="28"/>
      <c r="M65" s="29"/>
    </row>
    <row r="66" spans="1:13" x14ac:dyDescent="0.2">
      <c r="A66" s="31" t="s">
        <v>78</v>
      </c>
      <c r="B66" s="41" t="s">
        <v>79</v>
      </c>
      <c r="C66" s="21" t="s">
        <v>80</v>
      </c>
      <c r="D66" s="33">
        <v>0</v>
      </c>
      <c r="E66" s="37">
        <f t="shared" si="1"/>
        <v>0</v>
      </c>
      <c r="F66" s="35"/>
      <c r="G66" s="38">
        <f t="shared" si="0"/>
        <v>0</v>
      </c>
      <c r="H66" s="38">
        <f>'[1]3 кв.'!H66+'[1]6 мес. (нов.форма)'!H65</f>
        <v>0</v>
      </c>
      <c r="I66" s="38">
        <f>'[1]3 кв.'!I66+'[1]6 мес. (нов.форма)'!I65</f>
        <v>0</v>
      </c>
      <c r="L66" s="28"/>
      <c r="M66" s="29"/>
    </row>
    <row r="67" spans="1:13" ht="11.25" customHeight="1" x14ac:dyDescent="0.2">
      <c r="A67" s="31"/>
      <c r="B67" s="41"/>
      <c r="C67" s="21" t="s">
        <v>18</v>
      </c>
      <c r="D67" s="33">
        <v>0</v>
      </c>
      <c r="E67" s="37">
        <f t="shared" si="1"/>
        <v>0</v>
      </c>
      <c r="F67" s="35"/>
      <c r="G67" s="38">
        <f t="shared" si="0"/>
        <v>0</v>
      </c>
      <c r="H67" s="38">
        <f>'[1]3 кв.'!H67+'[1]6 мес. (нов.форма)'!H66</f>
        <v>0</v>
      </c>
      <c r="I67" s="38">
        <f>'[1]3 кв.'!I67+'[1]6 мес. (нов.форма)'!I66</f>
        <v>0</v>
      </c>
      <c r="L67" s="28"/>
      <c r="M67" s="29"/>
    </row>
    <row r="68" spans="1:13" x14ac:dyDescent="0.2">
      <c r="A68" s="31" t="s">
        <v>81</v>
      </c>
      <c r="B68" s="41" t="s">
        <v>82</v>
      </c>
      <c r="C68" s="21" t="s">
        <v>41</v>
      </c>
      <c r="D68" s="33">
        <v>0</v>
      </c>
      <c r="E68" s="37">
        <f t="shared" si="1"/>
        <v>0</v>
      </c>
      <c r="F68" s="35"/>
      <c r="G68" s="38">
        <f t="shared" si="0"/>
        <v>0</v>
      </c>
      <c r="H68" s="38">
        <f>'[1]3 кв.'!H68+'[1]6 мес. (нов.форма)'!H67</f>
        <v>0</v>
      </c>
      <c r="I68" s="38">
        <f>'[1]3 кв.'!I68+'[1]6 мес. (нов.форма)'!I67</f>
        <v>0</v>
      </c>
      <c r="L68" s="28"/>
      <c r="M68" s="29"/>
    </row>
    <row r="69" spans="1:13" x14ac:dyDescent="0.2">
      <c r="A69" s="31"/>
      <c r="B69" s="41"/>
      <c r="C69" s="21" t="s">
        <v>18</v>
      </c>
      <c r="D69" s="33">
        <v>0</v>
      </c>
      <c r="E69" s="37">
        <f t="shared" si="1"/>
        <v>0</v>
      </c>
      <c r="F69" s="35"/>
      <c r="G69" s="38">
        <f t="shared" si="0"/>
        <v>0</v>
      </c>
      <c r="H69" s="38">
        <f>'[1]3 кв.'!H69+'[1]6 мес. (нов.форма)'!H68</f>
        <v>0</v>
      </c>
      <c r="I69" s="38">
        <f>'[1]3 кв.'!I69+'[1]6 мес. (нов.форма)'!I68</f>
        <v>0</v>
      </c>
      <c r="L69" s="28"/>
      <c r="M69" s="29"/>
    </row>
    <row r="70" spans="1:13" x14ac:dyDescent="0.2">
      <c r="A70" s="31" t="s">
        <v>83</v>
      </c>
      <c r="B70" s="41" t="s">
        <v>84</v>
      </c>
      <c r="C70" s="21" t="s">
        <v>85</v>
      </c>
      <c r="D70" s="33">
        <v>0</v>
      </c>
      <c r="E70" s="37">
        <f t="shared" si="1"/>
        <v>0</v>
      </c>
      <c r="F70" s="35"/>
      <c r="G70" s="38">
        <f t="shared" si="0"/>
        <v>0</v>
      </c>
      <c r="H70" s="38">
        <f>'[1]3 кв.'!H70+'[1]6 мес. (нов.форма)'!H69</f>
        <v>0</v>
      </c>
      <c r="I70" s="38">
        <f>'[1]3 кв.'!I70+'[1]6 мес. (нов.форма)'!I69</f>
        <v>0</v>
      </c>
      <c r="L70" s="28"/>
      <c r="M70" s="29"/>
    </row>
    <row r="71" spans="1:13" x14ac:dyDescent="0.2">
      <c r="A71" s="31"/>
      <c r="B71" s="41"/>
      <c r="C71" s="21" t="s">
        <v>18</v>
      </c>
      <c r="D71" s="33">
        <v>0</v>
      </c>
      <c r="E71" s="37">
        <f t="shared" si="1"/>
        <v>0</v>
      </c>
      <c r="F71" s="35"/>
      <c r="G71" s="38">
        <f t="shared" si="0"/>
        <v>0</v>
      </c>
      <c r="H71" s="38">
        <f>'[1]3 кв.'!H71+'[1]6 мес. (нов.форма)'!H70</f>
        <v>0</v>
      </c>
      <c r="I71" s="38">
        <f>'[1]3 кв.'!I71+'[1]6 мес. (нов.форма)'!I70</f>
        <v>0</v>
      </c>
      <c r="L71" s="28"/>
      <c r="M71" s="29"/>
    </row>
    <row r="72" spans="1:13" x14ac:dyDescent="0.2">
      <c r="A72" s="31" t="s">
        <v>86</v>
      </c>
      <c r="B72" s="41" t="s">
        <v>87</v>
      </c>
      <c r="C72" s="21" t="s">
        <v>80</v>
      </c>
      <c r="D72" s="33">
        <v>0.96199999999999997</v>
      </c>
      <c r="E72" s="37">
        <f t="shared" si="1"/>
        <v>0.89700000000000002</v>
      </c>
      <c r="F72" s="35">
        <f t="shared" si="2"/>
        <v>93.243243243243242</v>
      </c>
      <c r="G72" s="38">
        <f t="shared" si="0"/>
        <v>0.89700000000000002</v>
      </c>
      <c r="H72" s="38">
        <f>'[1]3 кв.'!H72+'[1]6 мес. (нов.форма)'!H71</f>
        <v>0</v>
      </c>
      <c r="I72" s="38">
        <f>'[1]3 кв.'!I72+'[1]6 мес. (нов.форма)'!I71</f>
        <v>0.89700000000000002</v>
      </c>
      <c r="L72" s="28"/>
      <c r="M72" s="29"/>
    </row>
    <row r="73" spans="1:13" x14ac:dyDescent="0.2">
      <c r="A73" s="31"/>
      <c r="B73" s="41"/>
      <c r="C73" s="21" t="s">
        <v>18</v>
      </c>
      <c r="D73" s="33">
        <v>2126.5709999999999</v>
      </c>
      <c r="E73" s="37">
        <f t="shared" si="1"/>
        <v>2327.9070000000002</v>
      </c>
      <c r="F73" s="35">
        <f t="shared" si="2"/>
        <v>109.46763592656912</v>
      </c>
      <c r="G73" s="38">
        <f t="shared" si="0"/>
        <v>2327.9070000000002</v>
      </c>
      <c r="H73" s="38">
        <f>'[1]3 кв.'!H73+'[1]6 мес. (нов.форма)'!H72</f>
        <v>0</v>
      </c>
      <c r="I73" s="38">
        <f>'[1]3 кв.'!I73+'[1]6 мес. (нов.форма)'!I72</f>
        <v>2327.9070000000002</v>
      </c>
      <c r="L73" s="28"/>
      <c r="M73" s="29"/>
    </row>
    <row r="74" spans="1:13" s="30" customFormat="1" x14ac:dyDescent="0.2">
      <c r="A74" s="46" t="s">
        <v>88</v>
      </c>
      <c r="B74" s="23" t="s">
        <v>89</v>
      </c>
      <c r="C74" s="24" t="s">
        <v>18</v>
      </c>
      <c r="D74" s="25">
        <v>7410.1680000000006</v>
      </c>
      <c r="E74" s="25">
        <f t="shared" si="1"/>
        <v>8448.3340000000007</v>
      </c>
      <c r="F74" s="25">
        <f t="shared" si="2"/>
        <v>114.01001974584113</v>
      </c>
      <c r="G74" s="26">
        <f t="shared" si="0"/>
        <v>8448.3340000000007</v>
      </c>
      <c r="H74" s="26">
        <f>'[1]3 кв.'!H74+'[1]6 мес. (нов.форма)'!H73</f>
        <v>8448.3340000000007</v>
      </c>
      <c r="I74" s="26">
        <f>'[1]3 кв.'!I74+'[1]6 мес. (нов.форма)'!I73</f>
        <v>0</v>
      </c>
      <c r="J74" s="2"/>
      <c r="K74" s="2"/>
      <c r="L74" s="28"/>
      <c r="M74" s="29"/>
    </row>
    <row r="75" spans="1:13" x14ac:dyDescent="0.2">
      <c r="A75" s="31" t="s">
        <v>90</v>
      </c>
      <c r="B75" s="39" t="s">
        <v>91</v>
      </c>
      <c r="C75" s="21" t="s">
        <v>52</v>
      </c>
      <c r="D75" s="33">
        <v>3.1059999999999999</v>
      </c>
      <c r="E75" s="37">
        <f t="shared" si="1"/>
        <v>5.7739000000000011</v>
      </c>
      <c r="F75" s="35">
        <f t="shared" si="2"/>
        <v>185.89504185447524</v>
      </c>
      <c r="G75" s="38">
        <f t="shared" si="0"/>
        <v>5.7739000000000011</v>
      </c>
      <c r="H75" s="38">
        <f>'[1]3 кв.'!H75+'[1]6 мес. (нов.форма)'!H74</f>
        <v>5.7739000000000011</v>
      </c>
      <c r="I75" s="38">
        <f>'[1]3 кв.'!I75+'[1]6 мес. (нов.форма)'!I74</f>
        <v>0</v>
      </c>
      <c r="L75" s="28"/>
      <c r="M75" s="29"/>
    </row>
    <row r="76" spans="1:13" x14ac:dyDescent="0.2">
      <c r="A76" s="31"/>
      <c r="B76" s="39"/>
      <c r="C76" s="21" t="s">
        <v>18</v>
      </c>
      <c r="D76" s="33">
        <v>6430.0780000000004</v>
      </c>
      <c r="E76" s="37">
        <f t="shared" si="1"/>
        <v>6664.2880000000005</v>
      </c>
      <c r="F76" s="35">
        <f t="shared" si="2"/>
        <v>103.64241304693348</v>
      </c>
      <c r="G76" s="38">
        <f t="shared" si="0"/>
        <v>6664.2880000000005</v>
      </c>
      <c r="H76" s="38">
        <f>'[1]3 кв.'!H76+'[1]6 мес. (нов.форма)'!H75</f>
        <v>6664.2880000000005</v>
      </c>
      <c r="I76" s="38">
        <f>'[1]3 кв.'!I76+'[1]6 мес. (нов.форма)'!I75</f>
        <v>0</v>
      </c>
      <c r="L76" s="28"/>
      <c r="M76" s="29"/>
    </row>
    <row r="77" spans="1:13" x14ac:dyDescent="0.2">
      <c r="A77" s="31" t="s">
        <v>92</v>
      </c>
      <c r="B77" s="39" t="s">
        <v>93</v>
      </c>
      <c r="C77" s="21" t="s">
        <v>94</v>
      </c>
      <c r="D77" s="33">
        <v>0.23899999999999999</v>
      </c>
      <c r="E77" s="37">
        <f t="shared" si="1"/>
        <v>0.41100000000000003</v>
      </c>
      <c r="F77" s="35">
        <f t="shared" si="2"/>
        <v>171.96652719665272</v>
      </c>
      <c r="G77" s="38">
        <f t="shared" si="0"/>
        <v>0.41100000000000003</v>
      </c>
      <c r="H77" s="38">
        <f>'[1]3 кв.'!H77+'[1]6 мес. (нов.форма)'!H76</f>
        <v>0.41100000000000003</v>
      </c>
      <c r="I77" s="38">
        <f>'[1]3 кв.'!I77+'[1]6 мес. (нов.форма)'!I76</f>
        <v>0</v>
      </c>
      <c r="L77" s="28"/>
      <c r="M77" s="29"/>
    </row>
    <row r="78" spans="1:13" x14ac:dyDescent="0.2">
      <c r="A78" s="31"/>
      <c r="B78" s="39"/>
      <c r="C78" s="21" t="s">
        <v>18</v>
      </c>
      <c r="D78" s="33">
        <v>232.59700000000001</v>
      </c>
      <c r="E78" s="37">
        <f t="shared" si="1"/>
        <v>470.91</v>
      </c>
      <c r="F78" s="35">
        <f t="shared" si="2"/>
        <v>202.45746935687046</v>
      </c>
      <c r="G78" s="38">
        <f t="shared" ref="G78:G100" si="3">H78+I78</f>
        <v>470.91</v>
      </c>
      <c r="H78" s="38">
        <f>'[1]3 кв.'!H78+'[1]6 мес. (нов.форма)'!H77</f>
        <v>470.91</v>
      </c>
      <c r="I78" s="38">
        <f>'[1]3 кв.'!I78+'[1]6 мес. (нов.форма)'!I77</f>
        <v>0</v>
      </c>
      <c r="L78" s="28"/>
      <c r="M78" s="29"/>
    </row>
    <row r="79" spans="1:13" x14ac:dyDescent="0.2">
      <c r="A79" s="31" t="s">
        <v>95</v>
      </c>
      <c r="B79" s="39" t="s">
        <v>96</v>
      </c>
      <c r="C79" s="21" t="s">
        <v>52</v>
      </c>
      <c r="D79" s="33">
        <v>1.7050000000000001</v>
      </c>
      <c r="E79" s="37">
        <f t="shared" ref="E79:E100" si="4">G79</f>
        <v>3.4356000000000009</v>
      </c>
      <c r="F79" s="35">
        <f t="shared" ref="F79:F100" si="5">G79/D79*100</f>
        <v>201.50146627565988</v>
      </c>
      <c r="G79" s="38">
        <f t="shared" si="3"/>
        <v>3.4356000000000009</v>
      </c>
      <c r="H79" s="38">
        <f>'[1]3 кв.'!H79+'[1]6 мес. (нов.форма)'!H78</f>
        <v>3.4356000000000009</v>
      </c>
      <c r="I79" s="38">
        <f>'[1]3 кв.'!I79+'[1]6 мес. (нов.форма)'!I78</f>
        <v>0</v>
      </c>
      <c r="L79" s="28"/>
      <c r="M79" s="29"/>
    </row>
    <row r="80" spans="1:13" x14ac:dyDescent="0.2">
      <c r="A80" s="31"/>
      <c r="B80" s="39"/>
      <c r="C80" s="21" t="s">
        <v>18</v>
      </c>
      <c r="D80" s="33">
        <v>4225.1890000000003</v>
      </c>
      <c r="E80" s="37">
        <f t="shared" si="4"/>
        <v>4044.1609999999996</v>
      </c>
      <c r="F80" s="35">
        <f t="shared" si="5"/>
        <v>95.715505270888457</v>
      </c>
      <c r="G80" s="38">
        <f t="shared" si="3"/>
        <v>4044.1609999999996</v>
      </c>
      <c r="H80" s="38">
        <f>'[1]3 кв.'!H80+'[1]6 мес. (нов.форма)'!H79</f>
        <v>4044.1609999999996</v>
      </c>
      <c r="I80" s="38">
        <f>'[1]3 кв.'!I80+'[1]6 мес. (нов.форма)'!I79</f>
        <v>0</v>
      </c>
      <c r="L80" s="28"/>
      <c r="M80" s="29"/>
    </row>
    <row r="81" spans="1:13" x14ac:dyDescent="0.2">
      <c r="A81" s="31" t="s">
        <v>97</v>
      </c>
      <c r="B81" s="39" t="s">
        <v>98</v>
      </c>
      <c r="C81" s="21" t="s">
        <v>52</v>
      </c>
      <c r="D81" s="33">
        <v>0.46200000000000002</v>
      </c>
      <c r="E81" s="37">
        <f t="shared" si="4"/>
        <v>1.1376000000000004</v>
      </c>
      <c r="F81" s="35">
        <f t="shared" si="5"/>
        <v>246.23376623376632</v>
      </c>
      <c r="G81" s="38">
        <f t="shared" si="3"/>
        <v>1.1376000000000004</v>
      </c>
      <c r="H81" s="38">
        <f>'[1]3 кв.'!H81+'[1]6 мес. (нов.форма)'!H80</f>
        <v>1.1376000000000004</v>
      </c>
      <c r="I81" s="38">
        <f>'[1]3 кв.'!I81+'[1]6 мес. (нов.форма)'!I80</f>
        <v>0</v>
      </c>
      <c r="L81" s="28"/>
      <c r="M81" s="29"/>
    </row>
    <row r="82" spans="1:13" x14ac:dyDescent="0.2">
      <c r="A82" s="31"/>
      <c r="B82" s="39"/>
      <c r="C82" s="21" t="s">
        <v>18</v>
      </c>
      <c r="D82" s="33">
        <v>410.93799999999999</v>
      </c>
      <c r="E82" s="37">
        <f t="shared" si="4"/>
        <v>1062.204</v>
      </c>
      <c r="F82" s="35">
        <f t="shared" si="5"/>
        <v>258.4827881578243</v>
      </c>
      <c r="G82" s="38">
        <f t="shared" si="3"/>
        <v>1062.204</v>
      </c>
      <c r="H82" s="38">
        <f>'[1]3 кв.'!H82+'[1]6 мес. (нов.форма)'!H81</f>
        <v>1062.204</v>
      </c>
      <c r="I82" s="38">
        <f>'[1]3 кв.'!I82+'[1]6 мес. (нов.форма)'!I81</f>
        <v>0</v>
      </c>
      <c r="L82" s="28"/>
      <c r="M82" s="29"/>
    </row>
    <row r="83" spans="1:13" x14ac:dyDescent="0.2">
      <c r="A83" s="31" t="s">
        <v>99</v>
      </c>
      <c r="B83" s="39" t="s">
        <v>100</v>
      </c>
      <c r="C83" s="21" t="s">
        <v>52</v>
      </c>
      <c r="D83" s="33">
        <v>0.7</v>
      </c>
      <c r="E83" s="37">
        <f t="shared" si="4"/>
        <v>0.78970000000000018</v>
      </c>
      <c r="F83" s="35">
        <f t="shared" si="5"/>
        <v>112.81428571428576</v>
      </c>
      <c r="G83" s="38">
        <f t="shared" si="3"/>
        <v>0.78970000000000018</v>
      </c>
      <c r="H83" s="38">
        <f>'[1]3 кв.'!H83+'[1]6 мес. (нов.форма)'!H82</f>
        <v>0.78970000000000018</v>
      </c>
      <c r="I83" s="38">
        <f>'[1]3 кв.'!I83+'[1]6 мес. (нов.форма)'!I82</f>
        <v>0</v>
      </c>
      <c r="L83" s="28"/>
      <c r="M83" s="29"/>
    </row>
    <row r="84" spans="1:13" x14ac:dyDescent="0.2">
      <c r="A84" s="31"/>
      <c r="B84" s="39"/>
      <c r="C84" s="21" t="s">
        <v>18</v>
      </c>
      <c r="D84" s="33">
        <v>1561.354</v>
      </c>
      <c r="E84" s="37">
        <f t="shared" si="4"/>
        <v>1087.0129999999999</v>
      </c>
      <c r="F84" s="35">
        <f t="shared" si="5"/>
        <v>69.619894015066407</v>
      </c>
      <c r="G84" s="38">
        <f t="shared" si="3"/>
        <v>1087.0129999999999</v>
      </c>
      <c r="H84" s="38">
        <f>'[1]3 кв.'!H84+'[1]6 мес. (нов.форма)'!H83</f>
        <v>1087.0129999999999</v>
      </c>
      <c r="I84" s="38">
        <f>'[1]3 кв.'!I84+'[1]6 мес. (нов.форма)'!I83</f>
        <v>0</v>
      </c>
      <c r="L84" s="28"/>
      <c r="M84" s="29"/>
    </row>
    <row r="85" spans="1:13" x14ac:dyDescent="0.2">
      <c r="A85" s="31" t="s">
        <v>101</v>
      </c>
      <c r="B85" s="39" t="s">
        <v>102</v>
      </c>
      <c r="C85" s="21" t="s">
        <v>41</v>
      </c>
      <c r="D85" s="33">
        <v>20</v>
      </c>
      <c r="E85" s="37">
        <f t="shared" si="4"/>
        <v>53</v>
      </c>
      <c r="F85" s="35">
        <f t="shared" si="5"/>
        <v>265</v>
      </c>
      <c r="G85" s="38">
        <f t="shared" si="3"/>
        <v>53</v>
      </c>
      <c r="H85" s="38">
        <f>'[1]3 кв.'!H85+'[1]6 мес. (нов.форма)'!H84</f>
        <v>53</v>
      </c>
      <c r="I85" s="38">
        <f>'[1]3 кв.'!I85+'[1]6 мес. (нов.форма)'!I84</f>
        <v>0</v>
      </c>
      <c r="L85" s="28"/>
      <c r="M85" s="29"/>
    </row>
    <row r="86" spans="1:13" x14ac:dyDescent="0.2">
      <c r="A86" s="31"/>
      <c r="B86" s="39"/>
      <c r="C86" s="21" t="s">
        <v>18</v>
      </c>
      <c r="D86" s="33">
        <v>186.93299999999999</v>
      </c>
      <c r="E86" s="37">
        <f t="shared" si="4"/>
        <v>353.53399999999999</v>
      </c>
      <c r="F86" s="35">
        <f t="shared" si="5"/>
        <v>189.12337575494965</v>
      </c>
      <c r="G86" s="38">
        <f t="shared" si="3"/>
        <v>353.53399999999999</v>
      </c>
      <c r="H86" s="38">
        <f>'[1]3 кв.'!H86+'[1]6 мес. (нов.форма)'!H85</f>
        <v>353.53399999999999</v>
      </c>
      <c r="I86" s="38">
        <f>'[1]3 кв.'!I86+'[1]6 мес. (нов.форма)'!I85</f>
        <v>0</v>
      </c>
      <c r="L86" s="28"/>
      <c r="M86" s="29"/>
    </row>
    <row r="87" spans="1:13" x14ac:dyDescent="0.2">
      <c r="A87" s="31" t="s">
        <v>103</v>
      </c>
      <c r="B87" s="41" t="s">
        <v>104</v>
      </c>
      <c r="C87" s="21" t="s">
        <v>41</v>
      </c>
      <c r="D87" s="33">
        <v>991</v>
      </c>
      <c r="E87" s="37">
        <f t="shared" si="4"/>
        <v>1658</v>
      </c>
      <c r="F87" s="35">
        <f t="shared" si="5"/>
        <v>167.30575176589304</v>
      </c>
      <c r="G87" s="38">
        <f t="shared" si="3"/>
        <v>1658</v>
      </c>
      <c r="H87" s="38">
        <f>'[1]3 кв.'!H87+'[1]6 мес. (нов.форма)'!H86</f>
        <v>1658</v>
      </c>
      <c r="I87" s="38">
        <f>'[1]3 кв.'!I87+'[1]6 мес. (нов.форма)'!I86</f>
        <v>0</v>
      </c>
      <c r="L87" s="28"/>
      <c r="M87" s="29"/>
    </row>
    <row r="88" spans="1:13" x14ac:dyDescent="0.2">
      <c r="A88" s="31"/>
      <c r="B88" s="41"/>
      <c r="C88" s="21" t="s">
        <v>18</v>
      </c>
      <c r="D88" s="33">
        <v>793.15700000000004</v>
      </c>
      <c r="E88" s="37">
        <f t="shared" si="4"/>
        <v>1430.5119999999997</v>
      </c>
      <c r="F88" s="35">
        <f t="shared" si="5"/>
        <v>180.35672634799914</v>
      </c>
      <c r="G88" s="38">
        <f t="shared" si="3"/>
        <v>1430.5119999999997</v>
      </c>
      <c r="H88" s="38">
        <f>'[1]3 кв.'!H88+'[1]6 мес. (нов.форма)'!H87</f>
        <v>1430.5119999999997</v>
      </c>
      <c r="I88" s="38">
        <f>'[1]3 кв.'!I88+'[1]6 мес. (нов.форма)'!I87</f>
        <v>0</v>
      </c>
      <c r="L88" s="28"/>
      <c r="M88" s="29"/>
    </row>
    <row r="89" spans="1:13" s="30" customFormat="1" x14ac:dyDescent="0.2">
      <c r="A89" s="22" t="s">
        <v>105</v>
      </c>
      <c r="B89" s="23" t="s">
        <v>106</v>
      </c>
      <c r="C89" s="24" t="s">
        <v>18</v>
      </c>
      <c r="D89" s="25">
        <v>7038.8440000000001</v>
      </c>
      <c r="E89" s="25">
        <f t="shared" si="4"/>
        <v>8461.304249599998</v>
      </c>
      <c r="F89" s="25">
        <f t="shared" si="5"/>
        <v>120.20871963634936</v>
      </c>
      <c r="G89" s="26">
        <f t="shared" si="3"/>
        <v>8461.304249599998</v>
      </c>
      <c r="H89" s="26">
        <f>'[1]3 кв.'!H89+'[1]6 мес. (нов.форма)'!H88</f>
        <v>8461.304249599998</v>
      </c>
      <c r="I89" s="26">
        <f>'[1]3 кв.'!I89+'[1]6 мес. (нов.форма)'!I88</f>
        <v>0</v>
      </c>
      <c r="J89" s="2"/>
      <c r="K89" s="2"/>
      <c r="L89" s="28"/>
      <c r="M89" s="29"/>
    </row>
    <row r="90" spans="1:13" x14ac:dyDescent="0.2">
      <c r="A90" s="47">
        <v>22</v>
      </c>
      <c r="B90" s="39" t="s">
        <v>107</v>
      </c>
      <c r="C90" s="21" t="s">
        <v>52</v>
      </c>
      <c r="D90" s="48">
        <v>2.7613333333333334</v>
      </c>
      <c r="E90" s="37">
        <f t="shared" si="4"/>
        <v>3.3250000000000006</v>
      </c>
      <c r="F90" s="35">
        <f t="shared" si="5"/>
        <v>120.41284403669728</v>
      </c>
      <c r="G90" s="38">
        <f t="shared" si="3"/>
        <v>3.3250000000000006</v>
      </c>
      <c r="H90" s="38">
        <f>'[1]3 кв.'!H90+'[1]6 мес. (нов.форма)'!H89</f>
        <v>3.3250000000000006</v>
      </c>
      <c r="I90" s="38">
        <f>'[1]3 кв.'!I90+'[1]6 мес. (нов.форма)'!I89</f>
        <v>0</v>
      </c>
      <c r="L90" s="28"/>
      <c r="M90" s="29"/>
    </row>
    <row r="91" spans="1:13" x14ac:dyDescent="0.2">
      <c r="A91" s="47"/>
      <c r="B91" s="39"/>
      <c r="C91" s="21" t="s">
        <v>18</v>
      </c>
      <c r="D91" s="33">
        <v>377.024</v>
      </c>
      <c r="E91" s="37">
        <f t="shared" si="4"/>
        <v>502.32799999999997</v>
      </c>
      <c r="F91" s="35">
        <f t="shared" si="5"/>
        <v>133.23501952130368</v>
      </c>
      <c r="G91" s="38">
        <f t="shared" si="3"/>
        <v>502.32799999999997</v>
      </c>
      <c r="H91" s="38">
        <f>'[1]3 кв.'!H91+'[1]6 мес. (нов.форма)'!H90</f>
        <v>502.32799999999997</v>
      </c>
      <c r="I91" s="38">
        <f>'[1]3 кв.'!I91+'[1]6 мес. (нов.форма)'!I90</f>
        <v>0</v>
      </c>
      <c r="L91" s="28"/>
      <c r="M91" s="29"/>
    </row>
    <row r="92" spans="1:13" x14ac:dyDescent="0.2">
      <c r="A92" s="47">
        <v>23</v>
      </c>
      <c r="B92" s="49" t="s">
        <v>108</v>
      </c>
      <c r="C92" s="50" t="s">
        <v>41</v>
      </c>
      <c r="D92" s="48">
        <v>7514</v>
      </c>
      <c r="E92" s="37">
        <f t="shared" si="4"/>
        <v>7192</v>
      </c>
      <c r="F92" s="35">
        <f t="shared" si="5"/>
        <v>95.714665956880481</v>
      </c>
      <c r="G92" s="38">
        <f t="shared" si="3"/>
        <v>7192</v>
      </c>
      <c r="H92" s="38">
        <f>'[1]3 кв.'!H92+'[1]6 мес. (нов.форма)'!H91</f>
        <v>7192</v>
      </c>
      <c r="I92" s="38">
        <f>'[1]3 кв.'!I92+'[1]6 мес. (нов.форма)'!I91</f>
        <v>0</v>
      </c>
      <c r="L92" s="28"/>
      <c r="M92" s="29"/>
    </row>
    <row r="93" spans="1:13" x14ac:dyDescent="0.2">
      <c r="A93" s="47"/>
      <c r="B93" s="49"/>
      <c r="C93" s="21" t="s">
        <v>18</v>
      </c>
      <c r="D93" s="33">
        <v>5348.2839999999997</v>
      </c>
      <c r="E93" s="37">
        <f t="shared" si="4"/>
        <v>6289.9552495999988</v>
      </c>
      <c r="F93" s="35">
        <f t="shared" si="5"/>
        <v>117.60697916565385</v>
      </c>
      <c r="G93" s="38">
        <f t="shared" si="3"/>
        <v>6289.9552495999988</v>
      </c>
      <c r="H93" s="38">
        <f>'[1]3 кв.'!H93+'[1]6 мес. (нов.форма)'!H92</f>
        <v>6289.9552495999988</v>
      </c>
      <c r="I93" s="38">
        <f>'[1]3 кв.'!I93+'[1]6 мес. (нов.форма)'!I92</f>
        <v>0</v>
      </c>
      <c r="L93" s="28"/>
      <c r="M93" s="29"/>
    </row>
    <row r="94" spans="1:13" x14ac:dyDescent="0.2">
      <c r="A94" s="31" t="s">
        <v>109</v>
      </c>
      <c r="B94" s="39" t="s">
        <v>110</v>
      </c>
      <c r="C94" s="21" t="s">
        <v>41</v>
      </c>
      <c r="D94" s="33">
        <v>420</v>
      </c>
      <c r="E94" s="37">
        <f t="shared" si="4"/>
        <v>532</v>
      </c>
      <c r="F94" s="35">
        <f t="shared" si="5"/>
        <v>126.66666666666666</v>
      </c>
      <c r="G94" s="38">
        <f t="shared" si="3"/>
        <v>532</v>
      </c>
      <c r="H94" s="38">
        <f>'[1]3 кв.'!H94+'[1]6 мес. (нов.форма)'!H93</f>
        <v>532</v>
      </c>
      <c r="I94" s="38">
        <f>'[1]3 кв.'!I94+'[1]6 мес. (нов.форма)'!I93</f>
        <v>0</v>
      </c>
      <c r="L94" s="28"/>
      <c r="M94" s="29"/>
    </row>
    <row r="95" spans="1:13" x14ac:dyDescent="0.2">
      <c r="A95" s="31"/>
      <c r="B95" s="39"/>
      <c r="C95" s="21" t="s">
        <v>18</v>
      </c>
      <c r="D95" s="33">
        <v>1313.5360000000001</v>
      </c>
      <c r="E95" s="37">
        <f t="shared" si="4"/>
        <v>1669.0209999999995</v>
      </c>
      <c r="F95" s="35">
        <f t="shared" si="5"/>
        <v>127.06320953517829</v>
      </c>
      <c r="G95" s="38">
        <f t="shared" si="3"/>
        <v>1669.0209999999995</v>
      </c>
      <c r="H95" s="38">
        <f>'[1]3 кв.'!H95+'[1]6 мес. (нов.форма)'!H94</f>
        <v>1669.0209999999995</v>
      </c>
      <c r="I95" s="38">
        <f>'[1]3 кв.'!I95+'[1]6 мес. (нов.форма)'!I94</f>
        <v>0</v>
      </c>
      <c r="L95" s="28"/>
      <c r="M95" s="29"/>
    </row>
    <row r="96" spans="1:13" s="30" customFormat="1" ht="24" customHeight="1" x14ac:dyDescent="0.2">
      <c r="A96" s="22" t="s">
        <v>111</v>
      </c>
      <c r="B96" s="51" t="s">
        <v>112</v>
      </c>
      <c r="C96" s="24" t="s">
        <v>18</v>
      </c>
      <c r="D96" s="25">
        <v>1347.038</v>
      </c>
      <c r="E96" s="25">
        <f t="shared" si="4"/>
        <v>1347.038</v>
      </c>
      <c r="F96" s="25">
        <f t="shared" si="5"/>
        <v>100</v>
      </c>
      <c r="G96" s="26">
        <f t="shared" si="3"/>
        <v>1347.038</v>
      </c>
      <c r="H96" s="26">
        <f>'[1]3 кв.'!H96+'[1]6 мес. (нов.форма)'!H95</f>
        <v>0</v>
      </c>
      <c r="I96" s="26">
        <f>'[1]3 кв.'!I96+'[1]6 мес. (нов.форма)'!I95</f>
        <v>1347.038</v>
      </c>
      <c r="J96" s="2"/>
      <c r="K96" s="2"/>
      <c r="L96" s="28"/>
      <c r="M96" s="29"/>
    </row>
    <row r="97" spans="1:13" x14ac:dyDescent="0.2">
      <c r="A97" s="40" t="s">
        <v>113</v>
      </c>
      <c r="B97" s="32" t="s">
        <v>114</v>
      </c>
      <c r="C97" s="21" t="s">
        <v>18</v>
      </c>
      <c r="D97" s="33"/>
      <c r="E97" s="37"/>
      <c r="F97" s="35"/>
      <c r="G97" s="38">
        <f t="shared" si="3"/>
        <v>0</v>
      </c>
      <c r="H97" s="38">
        <f>'[1]3 кв.'!H97+'[1]6 мес. (нов.форма)'!H96</f>
        <v>0</v>
      </c>
      <c r="I97" s="38"/>
      <c r="L97" s="28"/>
      <c r="M97" s="29"/>
    </row>
    <row r="98" spans="1:13" ht="14.25" customHeight="1" x14ac:dyDescent="0.2">
      <c r="A98" s="40" t="s">
        <v>115</v>
      </c>
      <c r="B98" s="32" t="s">
        <v>116</v>
      </c>
      <c r="C98" s="21" t="s">
        <v>18</v>
      </c>
      <c r="D98" s="33">
        <v>1347.038</v>
      </c>
      <c r="E98" s="37">
        <f t="shared" si="4"/>
        <v>1347.038</v>
      </c>
      <c r="F98" s="35">
        <f t="shared" si="5"/>
        <v>100</v>
      </c>
      <c r="G98" s="38">
        <f t="shared" si="3"/>
        <v>1347.038</v>
      </c>
      <c r="H98" s="38">
        <f>'[1]3 кв.'!H98+'[1]6 мес. (нов.форма)'!H97</f>
        <v>0</v>
      </c>
      <c r="I98" s="38">
        <f>'[1]3 кв.'!I98+'[1]6 мес. (нов.форма)'!I97</f>
        <v>1347.038</v>
      </c>
      <c r="L98" s="28"/>
      <c r="M98" s="29"/>
    </row>
    <row r="99" spans="1:13" x14ac:dyDescent="0.2">
      <c r="A99" s="40" t="s">
        <v>117</v>
      </c>
      <c r="B99" s="32" t="s">
        <v>118</v>
      </c>
      <c r="C99" s="21" t="s">
        <v>18</v>
      </c>
      <c r="D99" s="33">
        <v>2000</v>
      </c>
      <c r="E99" s="37">
        <f t="shared" si="4"/>
        <v>2572.5720000000001</v>
      </c>
      <c r="F99" s="35">
        <f t="shared" si="5"/>
        <v>128.62860000000001</v>
      </c>
      <c r="G99" s="38">
        <f t="shared" si="3"/>
        <v>2572.5720000000001</v>
      </c>
      <c r="H99" s="38">
        <f>'[1]3 кв.'!H99+'[1]6 мес. (нов.форма)'!H98</f>
        <v>2558.8780000000002</v>
      </c>
      <c r="I99" s="38">
        <f>'[1]3 кв.'!I99+'[1]6 мес. (нов.форма)'!I98</f>
        <v>13.694000000000001</v>
      </c>
      <c r="K99" s="52"/>
      <c r="L99" s="28"/>
      <c r="M99" s="29"/>
    </row>
    <row r="100" spans="1:13" s="30" customFormat="1" x14ac:dyDescent="0.2">
      <c r="A100" s="22"/>
      <c r="B100" s="53" t="s">
        <v>119</v>
      </c>
      <c r="C100" s="24" t="s">
        <v>18</v>
      </c>
      <c r="D100" s="54">
        <v>87927.742350000015</v>
      </c>
      <c r="E100" s="25">
        <f t="shared" si="4"/>
        <v>65674.517249600001</v>
      </c>
      <c r="F100" s="25">
        <f t="shared" si="5"/>
        <v>74.691463120001274</v>
      </c>
      <c r="G100" s="55">
        <f t="shared" si="3"/>
        <v>65674.517249600001</v>
      </c>
      <c r="H100" s="26">
        <f>'[1]3 кв.'!H100+'[1]6 мес. (нов.форма)'!H99</f>
        <v>29173.440249599997</v>
      </c>
      <c r="I100" s="26">
        <f>'[1]3 кв.'!I100+'[1]6 мес. (нов.форма)'!I99</f>
        <v>36501.077000000005</v>
      </c>
      <c r="J100" s="2"/>
      <c r="K100" s="27"/>
      <c r="L100" s="2"/>
      <c r="M100" s="29"/>
    </row>
    <row r="101" spans="1:13" x14ac:dyDescent="0.2">
      <c r="A101" s="56"/>
      <c r="B101" s="57"/>
      <c r="C101" s="58"/>
      <c r="D101" s="58"/>
      <c r="E101" s="58"/>
      <c r="F101" s="58"/>
      <c r="G101" s="59"/>
      <c r="H101" s="59"/>
      <c r="I101" s="60"/>
      <c r="K101" s="27"/>
    </row>
    <row r="102" spans="1:13" x14ac:dyDescent="0.2">
      <c r="A102" s="61" t="s">
        <v>120</v>
      </c>
      <c r="B102" s="61"/>
      <c r="C102" s="61"/>
      <c r="D102" s="61"/>
      <c r="E102" s="61"/>
      <c r="F102" s="61"/>
      <c r="G102" s="61"/>
      <c r="H102" s="61"/>
      <c r="I102" s="61"/>
      <c r="J102" s="62"/>
      <c r="K102" s="62"/>
      <c r="L102" s="62"/>
    </row>
    <row r="103" spans="1:13" x14ac:dyDescent="0.2">
      <c r="A103" s="31" t="s">
        <v>121</v>
      </c>
      <c r="B103" s="63" t="s">
        <v>122</v>
      </c>
      <c r="C103" s="64" t="s">
        <v>41</v>
      </c>
      <c r="D103" s="65"/>
      <c r="E103" s="65"/>
      <c r="F103" s="65"/>
      <c r="G103" s="66"/>
      <c r="H103" s="66"/>
      <c r="I103" s="66"/>
      <c r="K103" s="27"/>
    </row>
    <row r="104" spans="1:13" x14ac:dyDescent="0.2">
      <c r="A104" s="31"/>
      <c r="B104" s="63"/>
      <c r="C104" s="64" t="s">
        <v>18</v>
      </c>
      <c r="D104" s="65"/>
      <c r="E104" s="65"/>
      <c r="F104" s="65"/>
      <c r="G104" s="66"/>
      <c r="H104" s="66"/>
      <c r="I104" s="66"/>
      <c r="M104" s="27"/>
    </row>
    <row r="105" spans="1:13" x14ac:dyDescent="0.2">
      <c r="A105" s="31" t="s">
        <v>123</v>
      </c>
      <c r="B105" s="63" t="s">
        <v>124</v>
      </c>
      <c r="C105" s="64" t="s">
        <v>41</v>
      </c>
      <c r="D105" s="65"/>
      <c r="E105" s="65"/>
      <c r="F105" s="65"/>
      <c r="G105" s="66"/>
      <c r="H105" s="66"/>
      <c r="I105" s="66"/>
    </row>
    <row r="106" spans="1:13" x14ac:dyDescent="0.2">
      <c r="A106" s="31"/>
      <c r="B106" s="63"/>
      <c r="C106" s="64" t="s">
        <v>18</v>
      </c>
      <c r="D106" s="65"/>
      <c r="E106" s="65"/>
      <c r="F106" s="65"/>
      <c r="G106" s="66"/>
      <c r="H106" s="66"/>
      <c r="I106" s="66"/>
    </row>
    <row r="107" spans="1:13" x14ac:dyDescent="0.2">
      <c r="A107" s="31" t="s">
        <v>44</v>
      </c>
      <c r="B107" s="63" t="s">
        <v>125</v>
      </c>
      <c r="C107" s="64" t="s">
        <v>41</v>
      </c>
      <c r="D107" s="65"/>
      <c r="E107" s="65"/>
      <c r="F107" s="65"/>
      <c r="G107" s="66"/>
      <c r="H107" s="66"/>
      <c r="I107" s="66"/>
    </row>
    <row r="108" spans="1:13" x14ac:dyDescent="0.2">
      <c r="A108" s="31"/>
      <c r="B108" s="63"/>
      <c r="C108" s="64" t="s">
        <v>18</v>
      </c>
      <c r="D108" s="65"/>
      <c r="E108" s="65"/>
      <c r="F108" s="65"/>
      <c r="G108" s="66"/>
      <c r="H108" s="66"/>
      <c r="I108" s="66"/>
    </row>
    <row r="109" spans="1:13" x14ac:dyDescent="0.2">
      <c r="A109" s="31" t="s">
        <v>55</v>
      </c>
      <c r="B109" s="63" t="s">
        <v>126</v>
      </c>
      <c r="C109" s="64" t="s">
        <v>21</v>
      </c>
      <c r="D109" s="65"/>
      <c r="E109" s="65"/>
      <c r="F109" s="65"/>
      <c r="G109" s="66"/>
      <c r="H109" s="66"/>
      <c r="I109" s="66"/>
    </row>
    <row r="110" spans="1:13" x14ac:dyDescent="0.2">
      <c r="A110" s="31"/>
      <c r="B110" s="63"/>
      <c r="C110" s="64" t="s">
        <v>18</v>
      </c>
      <c r="D110" s="65"/>
      <c r="E110" s="65"/>
      <c r="F110" s="65"/>
      <c r="G110" s="66"/>
      <c r="H110" s="66"/>
      <c r="I110" s="66"/>
    </row>
    <row r="111" spans="1:13" x14ac:dyDescent="0.2">
      <c r="A111" s="31" t="s">
        <v>58</v>
      </c>
      <c r="B111" s="63" t="s">
        <v>127</v>
      </c>
      <c r="C111" s="64" t="s">
        <v>41</v>
      </c>
      <c r="D111" s="65"/>
      <c r="E111" s="65"/>
      <c r="F111" s="65"/>
      <c r="G111" s="66"/>
      <c r="H111" s="66"/>
      <c r="I111" s="66"/>
    </row>
    <row r="112" spans="1:13" x14ac:dyDescent="0.2">
      <c r="A112" s="31"/>
      <c r="B112" s="63"/>
      <c r="C112" s="64" t="s">
        <v>18</v>
      </c>
      <c r="D112" s="65"/>
      <c r="E112" s="65"/>
      <c r="F112" s="65"/>
      <c r="G112" s="66"/>
      <c r="H112" s="66"/>
      <c r="I112" s="66"/>
    </row>
    <row r="113" spans="1:12" x14ac:dyDescent="0.2">
      <c r="A113" s="31" t="s">
        <v>60</v>
      </c>
      <c r="B113" s="63" t="s">
        <v>128</v>
      </c>
      <c r="C113" s="64" t="s">
        <v>52</v>
      </c>
      <c r="D113" s="65"/>
      <c r="E113" s="65"/>
      <c r="F113" s="65"/>
      <c r="G113" s="66"/>
      <c r="H113" s="66"/>
      <c r="I113" s="66"/>
    </row>
    <row r="114" spans="1:12" x14ac:dyDescent="0.2">
      <c r="A114" s="31"/>
      <c r="B114" s="63"/>
      <c r="C114" s="64" t="s">
        <v>129</v>
      </c>
      <c r="D114" s="65"/>
      <c r="E114" s="65"/>
      <c r="F114" s="65"/>
      <c r="G114" s="66"/>
      <c r="H114" s="66"/>
      <c r="I114" s="66"/>
    </row>
    <row r="115" spans="1:12" x14ac:dyDescent="0.2">
      <c r="A115" s="47">
        <v>7</v>
      </c>
      <c r="B115" s="63" t="s">
        <v>130</v>
      </c>
      <c r="C115" s="64" t="s">
        <v>131</v>
      </c>
      <c r="D115" s="65"/>
      <c r="E115" s="65"/>
      <c r="F115" s="65"/>
      <c r="G115" s="66"/>
      <c r="H115" s="66"/>
      <c r="I115" s="66"/>
    </row>
    <row r="116" spans="1:12" x14ac:dyDescent="0.2">
      <c r="A116" s="47"/>
      <c r="B116" s="63"/>
      <c r="C116" s="64" t="s">
        <v>18</v>
      </c>
      <c r="D116" s="65"/>
      <c r="E116" s="65"/>
      <c r="F116" s="65"/>
      <c r="G116" s="66"/>
      <c r="H116" s="66"/>
      <c r="I116" s="66"/>
    </row>
    <row r="117" spans="1:12" s="30" customFormat="1" x14ac:dyDescent="0.2">
      <c r="A117" s="47">
        <v>8</v>
      </c>
      <c r="B117" s="63" t="s">
        <v>132</v>
      </c>
      <c r="C117" s="64" t="s">
        <v>41</v>
      </c>
      <c r="D117" s="65"/>
      <c r="E117" s="65"/>
      <c r="F117" s="65"/>
      <c r="G117" s="66"/>
      <c r="H117" s="66"/>
      <c r="I117" s="66"/>
      <c r="J117" s="2"/>
      <c r="K117" s="2"/>
      <c r="L117" s="2"/>
    </row>
    <row r="118" spans="1:12" s="30" customFormat="1" x14ac:dyDescent="0.2">
      <c r="A118" s="47"/>
      <c r="B118" s="63"/>
      <c r="C118" s="64" t="s">
        <v>18</v>
      </c>
      <c r="D118" s="65"/>
      <c r="E118" s="65"/>
      <c r="F118" s="65"/>
      <c r="G118" s="66"/>
      <c r="H118" s="66"/>
      <c r="I118" s="66"/>
      <c r="J118" s="2"/>
      <c r="K118" s="2"/>
      <c r="L118" s="2"/>
    </row>
    <row r="119" spans="1:12" x14ac:dyDescent="0.2">
      <c r="A119" s="47">
        <v>9</v>
      </c>
      <c r="B119" s="63" t="s">
        <v>133</v>
      </c>
      <c r="C119" s="64" t="s">
        <v>134</v>
      </c>
      <c r="D119" s="65"/>
      <c r="E119" s="65"/>
      <c r="F119" s="65"/>
      <c r="G119" s="66"/>
      <c r="H119" s="66"/>
      <c r="I119" s="66"/>
    </row>
    <row r="120" spans="1:12" x14ac:dyDescent="0.2">
      <c r="A120" s="47"/>
      <c r="B120" s="63"/>
      <c r="C120" s="64" t="s">
        <v>18</v>
      </c>
      <c r="D120" s="65"/>
      <c r="E120" s="65"/>
      <c r="F120" s="65"/>
      <c r="G120" s="66"/>
      <c r="H120" s="66"/>
      <c r="I120" s="66"/>
    </row>
    <row r="121" spans="1:12" x14ac:dyDescent="0.2">
      <c r="A121" s="40" t="s">
        <v>68</v>
      </c>
      <c r="B121" s="67" t="s">
        <v>135</v>
      </c>
      <c r="C121" s="64" t="s">
        <v>18</v>
      </c>
      <c r="D121" s="65"/>
      <c r="E121" s="65"/>
      <c r="F121" s="65"/>
      <c r="G121" s="66">
        <f>I121</f>
        <v>327.75799999999998</v>
      </c>
      <c r="H121" s="66"/>
      <c r="I121" s="66">
        <f>'[1]3 кв.'!I121+'[1]6 мес. (нов.форма)'!I120</f>
        <v>327.75799999999998</v>
      </c>
    </row>
    <row r="122" spans="1:12" x14ac:dyDescent="0.2">
      <c r="A122" s="40" t="s">
        <v>136</v>
      </c>
      <c r="B122" s="67" t="s">
        <v>137</v>
      </c>
      <c r="C122" s="64" t="s">
        <v>18</v>
      </c>
      <c r="D122" s="65"/>
      <c r="E122" s="65"/>
      <c r="F122" s="65"/>
      <c r="G122" s="66">
        <f t="shared" ref="G122:G128" si="6">I122</f>
        <v>0</v>
      </c>
      <c r="H122" s="66"/>
      <c r="I122" s="66">
        <f>'[1]3 кв.'!I122+'[1]6 мес. (нов.форма)'!I121</f>
        <v>0</v>
      </c>
    </row>
    <row r="123" spans="1:12" x14ac:dyDescent="0.2">
      <c r="A123" s="40" t="s">
        <v>70</v>
      </c>
      <c r="B123" s="67" t="s">
        <v>138</v>
      </c>
      <c r="C123" s="64" t="s">
        <v>18</v>
      </c>
      <c r="D123" s="65"/>
      <c r="E123" s="65"/>
      <c r="F123" s="65"/>
      <c r="G123" s="66">
        <f t="shared" si="6"/>
        <v>49.959999999999994</v>
      </c>
      <c r="H123" s="66"/>
      <c r="I123" s="66">
        <f>'[1]3 кв.'!I123+'[1]6 мес. (нов.форма)'!I122</f>
        <v>49.959999999999994</v>
      </c>
    </row>
    <row r="124" spans="1:12" x14ac:dyDescent="0.2">
      <c r="A124" s="40" t="s">
        <v>72</v>
      </c>
      <c r="B124" s="67" t="s">
        <v>139</v>
      </c>
      <c r="C124" s="64" t="s">
        <v>18</v>
      </c>
      <c r="D124" s="65"/>
      <c r="E124" s="65"/>
      <c r="F124" s="65"/>
      <c r="G124" s="66">
        <f t="shared" si="6"/>
        <v>0</v>
      </c>
      <c r="H124" s="66"/>
      <c r="I124" s="66">
        <f>'[1]3 кв.'!I124+'[1]6 мес. (нов.форма)'!I123</f>
        <v>0</v>
      </c>
    </row>
    <row r="125" spans="1:12" x14ac:dyDescent="0.2">
      <c r="A125" s="33">
        <v>13</v>
      </c>
      <c r="B125" s="67" t="s">
        <v>140</v>
      </c>
      <c r="C125" s="64" t="s">
        <v>18</v>
      </c>
      <c r="D125" s="65"/>
      <c r="E125" s="65"/>
      <c r="F125" s="65"/>
      <c r="G125" s="66">
        <f t="shared" si="6"/>
        <v>0</v>
      </c>
      <c r="H125" s="66"/>
      <c r="I125" s="66">
        <f>'[1]3 кв.'!I125+'[1]6 мес. (нов.форма)'!I124</f>
        <v>0</v>
      </c>
    </row>
    <row r="126" spans="1:12" ht="22.5" x14ac:dyDescent="0.2">
      <c r="A126" s="33">
        <v>14</v>
      </c>
      <c r="B126" s="68" t="s">
        <v>141</v>
      </c>
      <c r="C126" s="64"/>
      <c r="D126" s="65"/>
      <c r="E126" s="65"/>
      <c r="F126" s="65"/>
      <c r="G126" s="66">
        <f t="shared" si="6"/>
        <v>0</v>
      </c>
      <c r="H126" s="66"/>
      <c r="I126" s="66">
        <f>'[1]3 кв.'!I126+'[1]6 мес. (нов.форма)'!I125</f>
        <v>0</v>
      </c>
    </row>
    <row r="127" spans="1:12" x14ac:dyDescent="0.2">
      <c r="A127" s="40" t="s">
        <v>78</v>
      </c>
      <c r="B127" s="67" t="s">
        <v>142</v>
      </c>
      <c r="C127" s="64" t="s">
        <v>18</v>
      </c>
      <c r="D127" s="65"/>
      <c r="E127" s="65"/>
      <c r="F127" s="65"/>
      <c r="G127" s="66">
        <f t="shared" si="6"/>
        <v>0</v>
      </c>
      <c r="H127" s="66"/>
      <c r="I127" s="66">
        <f>'[1]3 кв.'!I127+'[1]6 мес. (нов.форма)'!I126</f>
        <v>0</v>
      </c>
    </row>
    <row r="128" spans="1:12" ht="22.5" x14ac:dyDescent="0.2">
      <c r="A128" s="35">
        <v>16</v>
      </c>
      <c r="B128" s="68" t="s">
        <v>143</v>
      </c>
      <c r="C128" s="64" t="s">
        <v>18</v>
      </c>
      <c r="D128" s="65"/>
      <c r="E128" s="65"/>
      <c r="F128" s="65"/>
      <c r="G128" s="66">
        <f t="shared" si="6"/>
        <v>8772.1779999999999</v>
      </c>
      <c r="H128" s="66"/>
      <c r="I128" s="66">
        <f>'[1]3 кв.'!I128+'[1]6 мес. (нов.форма)'!I127</f>
        <v>8772.1779999999999</v>
      </c>
    </row>
    <row r="129" spans="1:118" x14ac:dyDescent="0.2">
      <c r="A129" s="40" t="s">
        <v>144</v>
      </c>
      <c r="B129" s="67" t="s">
        <v>145</v>
      </c>
      <c r="C129" s="64" t="s">
        <v>129</v>
      </c>
      <c r="D129" s="65"/>
      <c r="E129" s="65"/>
      <c r="F129" s="65"/>
      <c r="G129" s="66"/>
      <c r="H129" s="66"/>
      <c r="I129" s="66"/>
    </row>
    <row r="130" spans="1:118" x14ac:dyDescent="0.2">
      <c r="A130" s="31" t="s">
        <v>146</v>
      </c>
      <c r="B130" s="63" t="s">
        <v>147</v>
      </c>
      <c r="C130" s="64" t="s">
        <v>41</v>
      </c>
      <c r="D130" s="65"/>
      <c r="E130" s="65"/>
      <c r="F130" s="65"/>
      <c r="G130" s="66"/>
      <c r="H130" s="66"/>
      <c r="I130" s="66"/>
    </row>
    <row r="131" spans="1:118" x14ac:dyDescent="0.2">
      <c r="A131" s="31"/>
      <c r="B131" s="63"/>
      <c r="C131" s="64" t="s">
        <v>18</v>
      </c>
      <c r="D131" s="65"/>
      <c r="E131" s="65"/>
      <c r="F131" s="65"/>
      <c r="G131" s="66"/>
      <c r="H131" s="66"/>
      <c r="I131" s="66"/>
    </row>
    <row r="132" spans="1:118" x14ac:dyDescent="0.2">
      <c r="A132" s="31" t="s">
        <v>148</v>
      </c>
      <c r="B132" s="63" t="s">
        <v>149</v>
      </c>
      <c r="C132" s="64" t="s">
        <v>41</v>
      </c>
      <c r="D132" s="65"/>
      <c r="E132" s="65"/>
      <c r="F132" s="65"/>
      <c r="G132" s="66"/>
      <c r="H132" s="66"/>
      <c r="I132" s="66"/>
    </row>
    <row r="133" spans="1:118" x14ac:dyDescent="0.2">
      <c r="A133" s="31"/>
      <c r="B133" s="63"/>
      <c r="C133" s="64" t="s">
        <v>150</v>
      </c>
      <c r="D133" s="65"/>
      <c r="E133" s="65"/>
      <c r="F133" s="65"/>
      <c r="G133" s="66"/>
      <c r="H133" s="66"/>
      <c r="I133" s="66"/>
    </row>
    <row r="134" spans="1:118" x14ac:dyDescent="0.2">
      <c r="A134" s="31" t="s">
        <v>151</v>
      </c>
      <c r="B134" s="63" t="s">
        <v>152</v>
      </c>
      <c r="C134" s="64" t="s">
        <v>41</v>
      </c>
      <c r="D134" s="65"/>
      <c r="E134" s="65"/>
      <c r="F134" s="65"/>
      <c r="G134" s="66"/>
      <c r="H134" s="66"/>
      <c r="I134" s="66"/>
    </row>
    <row r="135" spans="1:118" x14ac:dyDescent="0.2">
      <c r="A135" s="31"/>
      <c r="B135" s="63"/>
      <c r="C135" s="64" t="s">
        <v>18</v>
      </c>
      <c r="D135" s="65"/>
      <c r="E135" s="65"/>
      <c r="F135" s="65"/>
      <c r="G135" s="66"/>
      <c r="H135" s="66"/>
      <c r="I135" s="66"/>
    </row>
    <row r="136" spans="1:118" x14ac:dyDescent="0.2">
      <c r="A136" s="31" t="s">
        <v>153</v>
      </c>
      <c r="B136" s="63" t="s">
        <v>154</v>
      </c>
      <c r="C136" s="64" t="s">
        <v>41</v>
      </c>
      <c r="D136" s="65"/>
      <c r="E136" s="65"/>
      <c r="F136" s="65"/>
      <c r="G136" s="66"/>
      <c r="H136" s="66"/>
      <c r="I136" s="66"/>
    </row>
    <row r="137" spans="1:118" x14ac:dyDescent="0.2">
      <c r="A137" s="31"/>
      <c r="B137" s="63"/>
      <c r="C137" s="64" t="s">
        <v>18</v>
      </c>
      <c r="D137" s="65"/>
      <c r="E137" s="65"/>
      <c r="F137" s="65"/>
      <c r="G137" s="66"/>
      <c r="H137" s="66"/>
      <c r="I137" s="66"/>
    </row>
    <row r="138" spans="1:118" x14ac:dyDescent="0.2">
      <c r="A138" s="40" t="s">
        <v>83</v>
      </c>
      <c r="B138" s="67" t="s">
        <v>155</v>
      </c>
      <c r="C138" s="64" t="s">
        <v>18</v>
      </c>
      <c r="D138" s="65"/>
      <c r="E138" s="65"/>
      <c r="F138" s="65"/>
      <c r="G138" s="66">
        <f>H138</f>
        <v>1421.8989999999999</v>
      </c>
      <c r="H138" s="66">
        <f>'[1]3 кв.'!H138+'[1]6 мес. (нов.форма)'!H137</f>
        <v>1421.8989999999999</v>
      </c>
      <c r="I138" s="66"/>
      <c r="J138" s="44"/>
      <c r="K138" s="44"/>
      <c r="L138" s="44"/>
    </row>
    <row r="139" spans="1:118" s="73" customFormat="1" ht="13.5" thickBot="1" x14ac:dyDescent="0.25">
      <c r="A139" s="69" t="s">
        <v>156</v>
      </c>
      <c r="B139" s="70" t="s">
        <v>157</v>
      </c>
      <c r="C139" s="71" t="s">
        <v>18</v>
      </c>
      <c r="D139" s="72"/>
      <c r="E139" s="72"/>
      <c r="F139" s="72"/>
      <c r="G139" s="66">
        <f t="shared" ref="G139:G141" si="7">H139</f>
        <v>1421.8989999999999</v>
      </c>
      <c r="H139" s="66">
        <f>'[1]3 кв.'!H139+'[1]6 мес. (нов.форма)'!H138</f>
        <v>1421.8989999999999</v>
      </c>
      <c r="I139" s="66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</row>
    <row r="140" spans="1:118" x14ac:dyDescent="0.2">
      <c r="A140" s="40" t="s">
        <v>86</v>
      </c>
      <c r="B140" s="67" t="s">
        <v>158</v>
      </c>
      <c r="C140" s="64" t="s">
        <v>41</v>
      </c>
      <c r="D140" s="65"/>
      <c r="E140" s="65"/>
      <c r="F140" s="65"/>
      <c r="G140" s="66">
        <f t="shared" si="7"/>
        <v>3634</v>
      </c>
      <c r="H140" s="66">
        <f>'[1]3 кв.'!H140+'[1]6 мес. (нов.форма)'!H139</f>
        <v>3634</v>
      </c>
      <c r="I140" s="66"/>
    </row>
    <row r="141" spans="1:118" x14ac:dyDescent="0.2">
      <c r="A141" s="40"/>
      <c r="B141" s="67" t="s">
        <v>159</v>
      </c>
      <c r="C141" s="64" t="s">
        <v>18</v>
      </c>
      <c r="D141" s="65"/>
      <c r="E141" s="65"/>
      <c r="F141" s="65"/>
      <c r="G141" s="66">
        <f t="shared" si="7"/>
        <v>242.63</v>
      </c>
      <c r="H141" s="66">
        <f>'[1]3 кв.'!H141+'[1]6 мес. (нов.форма)'!H140</f>
        <v>242.63</v>
      </c>
      <c r="I141" s="66"/>
    </row>
    <row r="142" spans="1:118" x14ac:dyDescent="0.2">
      <c r="A142" s="31" t="s">
        <v>160</v>
      </c>
      <c r="B142" s="63" t="s">
        <v>161</v>
      </c>
      <c r="C142" s="64" t="s">
        <v>41</v>
      </c>
      <c r="D142" s="65"/>
      <c r="E142" s="65"/>
      <c r="F142" s="65"/>
      <c r="G142" s="66"/>
      <c r="H142" s="66"/>
      <c r="I142" s="66"/>
    </row>
    <row r="143" spans="1:118" x14ac:dyDescent="0.2">
      <c r="A143" s="31"/>
      <c r="B143" s="63"/>
      <c r="C143" s="64" t="s">
        <v>18</v>
      </c>
      <c r="D143" s="65"/>
      <c r="E143" s="65"/>
      <c r="F143" s="65"/>
      <c r="G143" s="66"/>
      <c r="H143" s="66"/>
      <c r="I143" s="66"/>
    </row>
    <row r="144" spans="1:118" x14ac:dyDescent="0.2">
      <c r="A144" s="31" t="s">
        <v>162</v>
      </c>
      <c r="B144" s="63" t="s">
        <v>163</v>
      </c>
      <c r="C144" s="64" t="s">
        <v>41</v>
      </c>
      <c r="D144" s="65"/>
      <c r="E144" s="65"/>
      <c r="F144" s="65"/>
      <c r="G144" s="66"/>
      <c r="H144" s="66"/>
      <c r="I144" s="66"/>
    </row>
    <row r="145" spans="1:12" x14ac:dyDescent="0.2">
      <c r="A145" s="31"/>
      <c r="B145" s="63"/>
      <c r="C145" s="64" t="s">
        <v>18</v>
      </c>
      <c r="D145" s="65"/>
      <c r="E145" s="65"/>
      <c r="F145" s="65"/>
      <c r="G145" s="66"/>
      <c r="H145" s="66"/>
      <c r="I145" s="66"/>
    </row>
    <row r="146" spans="1:12" x14ac:dyDescent="0.2">
      <c r="A146" s="31" t="s">
        <v>164</v>
      </c>
      <c r="B146" s="63" t="s">
        <v>165</v>
      </c>
      <c r="C146" s="64" t="s">
        <v>41</v>
      </c>
      <c r="D146" s="65"/>
      <c r="E146" s="65"/>
      <c r="F146" s="65"/>
      <c r="G146" s="66"/>
      <c r="H146" s="66"/>
      <c r="I146" s="66"/>
    </row>
    <row r="147" spans="1:12" x14ac:dyDescent="0.2">
      <c r="A147" s="31"/>
      <c r="B147" s="63"/>
      <c r="C147" s="64" t="s">
        <v>18</v>
      </c>
      <c r="D147" s="65"/>
      <c r="E147" s="65"/>
      <c r="F147" s="65"/>
      <c r="G147" s="66"/>
      <c r="H147" s="66"/>
      <c r="I147" s="66"/>
    </row>
    <row r="148" spans="1:12" x14ac:dyDescent="0.2">
      <c r="A148" s="31" t="s">
        <v>166</v>
      </c>
      <c r="B148" s="63" t="s">
        <v>167</v>
      </c>
      <c r="C148" s="64" t="s">
        <v>41</v>
      </c>
      <c r="D148" s="65"/>
      <c r="E148" s="65"/>
      <c r="F148" s="65"/>
      <c r="G148" s="66">
        <f>H148+I148</f>
        <v>734</v>
      </c>
      <c r="H148" s="66">
        <f>'[1]3 кв.'!H148+'[1]6 мес. (нов.форма)'!H147</f>
        <v>734</v>
      </c>
      <c r="I148" s="66"/>
    </row>
    <row r="149" spans="1:12" x14ac:dyDescent="0.2">
      <c r="A149" s="31"/>
      <c r="B149" s="63"/>
      <c r="C149" s="64" t="s">
        <v>18</v>
      </c>
      <c r="D149" s="65"/>
      <c r="E149" s="65"/>
      <c r="F149" s="65"/>
      <c r="G149" s="66">
        <f t="shared" ref="G149:G155" si="8">H149+I149</f>
        <v>48.44</v>
      </c>
      <c r="H149" s="66">
        <f>'[1]3 кв.'!H149+'[1]6 мес. (нов.форма)'!H148</f>
        <v>48.44</v>
      </c>
      <c r="I149" s="66"/>
    </row>
    <row r="150" spans="1:12" x14ac:dyDescent="0.2">
      <c r="A150" s="31" t="s">
        <v>168</v>
      </c>
      <c r="B150" s="63" t="s">
        <v>169</v>
      </c>
      <c r="C150" s="64" t="s">
        <v>41</v>
      </c>
      <c r="D150" s="65"/>
      <c r="E150" s="65"/>
      <c r="F150" s="65"/>
      <c r="G150" s="66">
        <f t="shared" si="8"/>
        <v>2260</v>
      </c>
      <c r="H150" s="66">
        <f>'[1]3 кв.'!H150+'[1]6 мес. (нов.форма)'!H149</f>
        <v>2260</v>
      </c>
      <c r="I150" s="66"/>
    </row>
    <row r="151" spans="1:12" x14ac:dyDescent="0.2">
      <c r="A151" s="31"/>
      <c r="B151" s="63"/>
      <c r="C151" s="64" t="s">
        <v>18</v>
      </c>
      <c r="D151" s="65"/>
      <c r="E151" s="65"/>
      <c r="F151" s="65"/>
      <c r="G151" s="66">
        <f t="shared" si="8"/>
        <v>152.24</v>
      </c>
      <c r="H151" s="66">
        <f>'[1]3 кв.'!H151+'[1]6 мес. (нов.форма)'!H150</f>
        <v>152.24</v>
      </c>
      <c r="I151" s="66"/>
    </row>
    <row r="152" spans="1:12" x14ac:dyDescent="0.2">
      <c r="A152" s="31" t="s">
        <v>170</v>
      </c>
      <c r="B152" s="63" t="s">
        <v>171</v>
      </c>
      <c r="C152" s="64" t="s">
        <v>41</v>
      </c>
      <c r="D152" s="65"/>
      <c r="E152" s="65"/>
      <c r="F152" s="65"/>
      <c r="G152" s="66">
        <f t="shared" si="8"/>
        <v>308</v>
      </c>
      <c r="H152" s="66">
        <f>'[1]3 кв.'!H152+'[1]6 мес. (нов.форма)'!H151</f>
        <v>308</v>
      </c>
      <c r="I152" s="66"/>
    </row>
    <row r="153" spans="1:12" x14ac:dyDescent="0.2">
      <c r="A153" s="31"/>
      <c r="B153" s="63"/>
      <c r="C153" s="64" t="s">
        <v>18</v>
      </c>
      <c r="D153" s="65"/>
      <c r="E153" s="65"/>
      <c r="F153" s="65"/>
      <c r="G153" s="66">
        <f t="shared" si="8"/>
        <v>20.03</v>
      </c>
      <c r="H153" s="66">
        <f>'[1]3 кв.'!H153+'[1]6 мес. (нов.форма)'!H152</f>
        <v>20.03</v>
      </c>
      <c r="I153" s="66"/>
    </row>
    <row r="154" spans="1:12" x14ac:dyDescent="0.2">
      <c r="A154" s="31" t="s">
        <v>172</v>
      </c>
      <c r="B154" s="63" t="s">
        <v>173</v>
      </c>
      <c r="C154" s="64" t="s">
        <v>41</v>
      </c>
      <c r="D154" s="65"/>
      <c r="E154" s="65"/>
      <c r="F154" s="65"/>
      <c r="G154" s="66">
        <f t="shared" si="8"/>
        <v>332</v>
      </c>
      <c r="H154" s="66">
        <f>'[1]3 кв.'!H154+'[1]6 мес. (нов.форма)'!H153</f>
        <v>332</v>
      </c>
      <c r="I154" s="66"/>
    </row>
    <row r="155" spans="1:12" x14ac:dyDescent="0.2">
      <c r="A155" s="31"/>
      <c r="B155" s="63"/>
      <c r="C155" s="64" t="s">
        <v>18</v>
      </c>
      <c r="D155" s="65"/>
      <c r="E155" s="65"/>
      <c r="F155" s="65"/>
      <c r="G155" s="66">
        <f t="shared" si="8"/>
        <v>21.92</v>
      </c>
      <c r="H155" s="66">
        <f>'[1]3 кв.'!H155+'[1]6 мес. (нов.форма)'!H154</f>
        <v>21.92</v>
      </c>
      <c r="I155" s="66"/>
    </row>
    <row r="156" spans="1:12" x14ac:dyDescent="0.2">
      <c r="A156" s="31" t="s">
        <v>174</v>
      </c>
      <c r="B156" s="63" t="s">
        <v>175</v>
      </c>
      <c r="C156" s="64" t="s">
        <v>41</v>
      </c>
      <c r="D156" s="65"/>
      <c r="E156" s="65"/>
      <c r="F156" s="65"/>
      <c r="G156" s="66"/>
      <c r="H156" s="66"/>
      <c r="I156" s="66"/>
    </row>
    <row r="157" spans="1:12" x14ac:dyDescent="0.2">
      <c r="A157" s="31"/>
      <c r="B157" s="63"/>
      <c r="C157" s="64" t="s">
        <v>18</v>
      </c>
      <c r="D157" s="65"/>
      <c r="E157" s="65"/>
      <c r="F157" s="65"/>
      <c r="G157" s="66"/>
      <c r="H157" s="66"/>
      <c r="I157" s="66"/>
    </row>
    <row r="158" spans="1:12" x14ac:dyDescent="0.2">
      <c r="A158" s="74"/>
      <c r="B158" s="75"/>
      <c r="C158" s="76"/>
      <c r="D158" s="76"/>
      <c r="E158" s="76"/>
      <c r="F158" s="76"/>
      <c r="G158" s="77"/>
      <c r="H158" s="78"/>
      <c r="I158" s="78"/>
      <c r="L158" s="12"/>
    </row>
    <row r="159" spans="1:12" hidden="1" x14ac:dyDescent="0.2">
      <c r="A159" s="79"/>
      <c r="B159" s="79"/>
      <c r="C159" s="80"/>
      <c r="D159" s="80"/>
      <c r="E159" s="80"/>
      <c r="F159" s="80"/>
      <c r="G159" s="79"/>
      <c r="H159" s="79"/>
      <c r="I159" s="79"/>
    </row>
    <row r="160" spans="1:12" hidden="1" x14ac:dyDescent="0.2">
      <c r="A160" s="81" t="s">
        <v>120</v>
      </c>
      <c r="B160" s="81"/>
      <c r="C160" s="81"/>
      <c r="D160" s="81"/>
      <c r="E160" s="81"/>
      <c r="F160" s="81"/>
      <c r="G160" s="81"/>
      <c r="H160" s="81"/>
      <c r="I160" s="81"/>
    </row>
    <row r="161" spans="1:11" hidden="1" x14ac:dyDescent="0.2">
      <c r="A161" s="13" t="s">
        <v>121</v>
      </c>
      <c r="B161" s="82" t="s">
        <v>122</v>
      </c>
      <c r="C161" s="83" t="s">
        <v>41</v>
      </c>
      <c r="D161" s="83"/>
      <c r="E161" s="83"/>
      <c r="F161" s="83"/>
      <c r="G161" s="84"/>
      <c r="H161" s="64"/>
      <c r="I161" s="64"/>
    </row>
    <row r="162" spans="1:11" hidden="1" x14ac:dyDescent="0.2">
      <c r="A162" s="13"/>
      <c r="B162" s="82"/>
      <c r="C162" s="83" t="s">
        <v>18</v>
      </c>
      <c r="D162" s="83"/>
      <c r="E162" s="83"/>
      <c r="F162" s="83"/>
      <c r="G162" s="84"/>
      <c r="H162" s="64"/>
      <c r="I162" s="64"/>
    </row>
    <row r="163" spans="1:11" hidden="1" x14ac:dyDescent="0.2">
      <c r="A163" s="13" t="s">
        <v>123</v>
      </c>
      <c r="B163" s="82" t="s">
        <v>124</v>
      </c>
      <c r="C163" s="83" t="s">
        <v>41</v>
      </c>
      <c r="D163" s="83"/>
      <c r="E163" s="83"/>
      <c r="F163" s="83"/>
      <c r="G163" s="84"/>
      <c r="H163" s="64"/>
      <c r="I163" s="64"/>
    </row>
    <row r="164" spans="1:11" hidden="1" x14ac:dyDescent="0.2">
      <c r="A164" s="13"/>
      <c r="B164" s="82"/>
      <c r="C164" s="83" t="s">
        <v>18</v>
      </c>
      <c r="D164" s="83"/>
      <c r="E164" s="83"/>
      <c r="F164" s="83"/>
      <c r="G164" s="84"/>
      <c r="H164" s="64"/>
      <c r="I164" s="64"/>
    </row>
    <row r="165" spans="1:11" hidden="1" x14ac:dyDescent="0.2">
      <c r="A165" s="13" t="s">
        <v>44</v>
      </c>
      <c r="B165" s="82" t="s">
        <v>125</v>
      </c>
      <c r="C165" s="83" t="s">
        <v>41</v>
      </c>
      <c r="D165" s="83"/>
      <c r="E165" s="83"/>
      <c r="F165" s="83"/>
      <c r="G165" s="84"/>
      <c r="H165" s="64"/>
      <c r="I165" s="64"/>
    </row>
    <row r="166" spans="1:11" hidden="1" x14ac:dyDescent="0.2">
      <c r="A166" s="13"/>
      <c r="B166" s="82"/>
      <c r="C166" s="83" t="s">
        <v>18</v>
      </c>
      <c r="D166" s="83"/>
      <c r="E166" s="83"/>
      <c r="F166" s="83"/>
      <c r="G166" s="84"/>
      <c r="H166" s="64"/>
      <c r="I166" s="64"/>
    </row>
    <row r="167" spans="1:11" hidden="1" x14ac:dyDescent="0.2">
      <c r="A167" s="13" t="s">
        <v>55</v>
      </c>
      <c r="B167" s="82" t="s">
        <v>126</v>
      </c>
      <c r="C167" s="83" t="s">
        <v>21</v>
      </c>
      <c r="D167" s="83"/>
      <c r="E167" s="83"/>
      <c r="F167" s="83"/>
      <c r="G167" s="84"/>
      <c r="H167" s="64"/>
      <c r="I167" s="64"/>
    </row>
    <row r="168" spans="1:11" hidden="1" x14ac:dyDescent="0.2">
      <c r="A168" s="13"/>
      <c r="B168" s="82"/>
      <c r="C168" s="83" t="s">
        <v>18</v>
      </c>
      <c r="D168" s="83"/>
      <c r="E168" s="83"/>
      <c r="F168" s="83"/>
      <c r="G168" s="84"/>
      <c r="H168" s="64"/>
      <c r="I168" s="64"/>
    </row>
    <row r="169" spans="1:11" hidden="1" x14ac:dyDescent="0.2">
      <c r="A169" s="13" t="s">
        <v>58</v>
      </c>
      <c r="B169" s="82" t="s">
        <v>127</v>
      </c>
      <c r="C169" s="83" t="s">
        <v>41</v>
      </c>
      <c r="D169" s="83"/>
      <c r="E169" s="83"/>
      <c r="F169" s="83"/>
      <c r="G169" s="84"/>
      <c r="H169" s="64"/>
      <c r="I169" s="64"/>
    </row>
    <row r="170" spans="1:11" hidden="1" x14ac:dyDescent="0.2">
      <c r="A170" s="13"/>
      <c r="B170" s="82"/>
      <c r="C170" s="83" t="s">
        <v>18</v>
      </c>
      <c r="D170" s="83"/>
      <c r="E170" s="83"/>
      <c r="F170" s="83"/>
      <c r="G170" s="84"/>
      <c r="H170" s="64"/>
      <c r="I170" s="64"/>
    </row>
    <row r="171" spans="1:11" hidden="1" x14ac:dyDescent="0.2">
      <c r="A171" s="13" t="s">
        <v>60</v>
      </c>
      <c r="B171" s="82" t="s">
        <v>128</v>
      </c>
      <c r="C171" s="83" t="s">
        <v>52</v>
      </c>
      <c r="D171" s="83"/>
      <c r="E171" s="83"/>
      <c r="F171" s="83"/>
      <c r="G171" s="84"/>
      <c r="H171" s="64"/>
      <c r="I171" s="64"/>
    </row>
    <row r="172" spans="1:11" hidden="1" x14ac:dyDescent="0.2">
      <c r="A172" s="13"/>
      <c r="B172" s="82"/>
      <c r="C172" s="83" t="s">
        <v>129</v>
      </c>
      <c r="D172" s="83"/>
      <c r="E172" s="83"/>
      <c r="F172" s="83"/>
      <c r="G172" s="84"/>
      <c r="H172" s="64"/>
      <c r="I172" s="64"/>
    </row>
    <row r="173" spans="1:11" hidden="1" x14ac:dyDescent="0.2">
      <c r="A173" s="14">
        <v>7</v>
      </c>
      <c r="B173" s="82" t="s">
        <v>130</v>
      </c>
      <c r="C173" s="83" t="s">
        <v>131</v>
      </c>
      <c r="D173" s="83"/>
      <c r="E173" s="83"/>
      <c r="F173" s="83"/>
      <c r="G173" s="84"/>
      <c r="H173" s="64"/>
      <c r="I173" s="64"/>
    </row>
    <row r="174" spans="1:11" hidden="1" x14ac:dyDescent="0.2">
      <c r="A174" s="14"/>
      <c r="B174" s="82"/>
      <c r="C174" s="83" t="s">
        <v>18</v>
      </c>
      <c r="D174" s="83"/>
      <c r="E174" s="83"/>
      <c r="F174" s="83"/>
      <c r="G174" s="84"/>
      <c r="H174" s="64"/>
      <c r="I174" s="64"/>
    </row>
    <row r="175" spans="1:11" s="30" customFormat="1" hidden="1" x14ac:dyDescent="0.2">
      <c r="A175" s="14">
        <v>8</v>
      </c>
      <c r="B175" s="82" t="s">
        <v>132</v>
      </c>
      <c r="C175" s="83" t="s">
        <v>41</v>
      </c>
      <c r="D175" s="83"/>
      <c r="E175" s="83"/>
      <c r="F175" s="83"/>
      <c r="G175" s="84"/>
      <c r="H175" s="64"/>
      <c r="I175" s="64"/>
      <c r="K175" s="2"/>
    </row>
    <row r="176" spans="1:11" s="30" customFormat="1" hidden="1" x14ac:dyDescent="0.2">
      <c r="A176" s="14"/>
      <c r="B176" s="82"/>
      <c r="C176" s="83" t="s">
        <v>18</v>
      </c>
      <c r="D176" s="83"/>
      <c r="E176" s="83"/>
      <c r="F176" s="83"/>
      <c r="G176" s="84"/>
      <c r="H176" s="64"/>
      <c r="I176" s="64"/>
      <c r="K176" s="2"/>
    </row>
    <row r="177" spans="1:9" hidden="1" x14ac:dyDescent="0.2">
      <c r="A177" s="14">
        <v>9</v>
      </c>
      <c r="B177" s="82" t="s">
        <v>133</v>
      </c>
      <c r="C177" s="83" t="s">
        <v>134</v>
      </c>
      <c r="D177" s="83"/>
      <c r="E177" s="83"/>
      <c r="F177" s="83"/>
      <c r="G177" s="84"/>
      <c r="H177" s="64"/>
      <c r="I177" s="64"/>
    </row>
    <row r="178" spans="1:9" hidden="1" x14ac:dyDescent="0.2">
      <c r="A178" s="14"/>
      <c r="B178" s="82"/>
      <c r="C178" s="83" t="s">
        <v>18</v>
      </c>
      <c r="D178" s="83"/>
      <c r="E178" s="83"/>
      <c r="F178" s="83"/>
      <c r="G178" s="84"/>
      <c r="H178" s="64"/>
      <c r="I178" s="64"/>
    </row>
    <row r="179" spans="1:9" hidden="1" x14ac:dyDescent="0.2">
      <c r="A179" s="85" t="s">
        <v>68</v>
      </c>
      <c r="B179" s="23" t="s">
        <v>135</v>
      </c>
      <c r="C179" s="83" t="s">
        <v>18</v>
      </c>
      <c r="D179" s="83"/>
      <c r="E179" s="83"/>
      <c r="F179" s="83"/>
      <c r="G179" s="84"/>
      <c r="H179" s="64"/>
      <c r="I179" s="64"/>
    </row>
    <row r="180" spans="1:9" hidden="1" x14ac:dyDescent="0.2">
      <c r="A180" s="85" t="s">
        <v>136</v>
      </c>
      <c r="B180" s="32" t="s">
        <v>137</v>
      </c>
      <c r="C180" s="83" t="s">
        <v>18</v>
      </c>
      <c r="D180" s="83"/>
      <c r="E180" s="83"/>
      <c r="F180" s="83"/>
      <c r="G180" s="84"/>
      <c r="H180" s="64"/>
      <c r="I180" s="64"/>
    </row>
    <row r="181" spans="1:9" hidden="1" x14ac:dyDescent="0.2">
      <c r="A181" s="85" t="s">
        <v>70</v>
      </c>
      <c r="B181" s="23" t="s">
        <v>138</v>
      </c>
      <c r="C181" s="83" t="s">
        <v>18</v>
      </c>
      <c r="D181" s="83"/>
      <c r="E181" s="83"/>
      <c r="F181" s="83"/>
      <c r="G181" s="84"/>
      <c r="H181" s="64"/>
      <c r="I181" s="64"/>
    </row>
    <row r="182" spans="1:9" hidden="1" x14ac:dyDescent="0.2">
      <c r="A182" s="85" t="s">
        <v>72</v>
      </c>
      <c r="B182" s="23" t="s">
        <v>139</v>
      </c>
      <c r="C182" s="83" t="s">
        <v>18</v>
      </c>
      <c r="D182" s="83"/>
      <c r="E182" s="83"/>
      <c r="F182" s="83"/>
      <c r="G182" s="84"/>
      <c r="H182" s="64"/>
      <c r="I182" s="64"/>
    </row>
    <row r="183" spans="1:9" hidden="1" x14ac:dyDescent="0.2">
      <c r="A183" s="21">
        <v>13</v>
      </c>
      <c r="B183" s="23" t="s">
        <v>140</v>
      </c>
      <c r="C183" s="83" t="s">
        <v>18</v>
      </c>
      <c r="D183" s="83"/>
      <c r="E183" s="83"/>
      <c r="F183" s="83"/>
      <c r="G183" s="84"/>
      <c r="H183" s="64"/>
      <c r="I183" s="64"/>
    </row>
    <row r="184" spans="1:9" hidden="1" x14ac:dyDescent="0.2">
      <c r="A184" s="21">
        <v>14</v>
      </c>
      <c r="B184" s="23" t="s">
        <v>141</v>
      </c>
      <c r="C184" s="83"/>
      <c r="D184" s="83"/>
      <c r="E184" s="83"/>
      <c r="F184" s="83"/>
      <c r="G184" s="84"/>
      <c r="H184" s="64"/>
      <c r="I184" s="64"/>
    </row>
    <row r="185" spans="1:9" hidden="1" x14ac:dyDescent="0.2">
      <c r="A185" s="85" t="s">
        <v>78</v>
      </c>
      <c r="B185" s="23" t="s">
        <v>142</v>
      </c>
      <c r="C185" s="83" t="s">
        <v>18</v>
      </c>
      <c r="D185" s="83"/>
      <c r="E185" s="83"/>
      <c r="F185" s="83"/>
      <c r="G185" s="84"/>
      <c r="H185" s="64"/>
      <c r="I185" s="64"/>
    </row>
    <row r="186" spans="1:9" hidden="1" x14ac:dyDescent="0.2">
      <c r="A186" s="86">
        <v>16</v>
      </c>
      <c r="B186" s="23" t="s">
        <v>143</v>
      </c>
      <c r="C186" s="83" t="s">
        <v>18</v>
      </c>
      <c r="D186" s="83"/>
      <c r="E186" s="83"/>
      <c r="F186" s="83"/>
      <c r="G186" s="84"/>
      <c r="H186" s="64"/>
      <c r="I186" s="64"/>
    </row>
    <row r="187" spans="1:9" hidden="1" x14ac:dyDescent="0.2">
      <c r="A187" s="85" t="s">
        <v>144</v>
      </c>
      <c r="B187" s="32" t="s">
        <v>145</v>
      </c>
      <c r="C187" s="83" t="s">
        <v>129</v>
      </c>
      <c r="D187" s="83"/>
      <c r="E187" s="83"/>
      <c r="F187" s="83"/>
      <c r="G187" s="84"/>
      <c r="H187" s="64"/>
      <c r="I187" s="64"/>
    </row>
    <row r="188" spans="1:9" hidden="1" x14ac:dyDescent="0.2">
      <c r="A188" s="13" t="s">
        <v>146</v>
      </c>
      <c r="B188" s="39" t="s">
        <v>147</v>
      </c>
      <c r="C188" s="83" t="s">
        <v>41</v>
      </c>
      <c r="D188" s="83"/>
      <c r="E188" s="83"/>
      <c r="F188" s="83"/>
      <c r="G188" s="84"/>
      <c r="H188" s="64"/>
      <c r="I188" s="64"/>
    </row>
    <row r="189" spans="1:9" hidden="1" x14ac:dyDescent="0.2">
      <c r="A189" s="13"/>
      <c r="B189" s="39"/>
      <c r="C189" s="83" t="s">
        <v>18</v>
      </c>
      <c r="D189" s="83"/>
      <c r="E189" s="83"/>
      <c r="F189" s="83"/>
      <c r="G189" s="84"/>
      <c r="H189" s="64"/>
      <c r="I189" s="64"/>
    </row>
    <row r="190" spans="1:9" hidden="1" x14ac:dyDescent="0.2">
      <c r="A190" s="13" t="s">
        <v>148</v>
      </c>
      <c r="B190" s="39" t="s">
        <v>149</v>
      </c>
      <c r="C190" s="83" t="s">
        <v>41</v>
      </c>
      <c r="D190" s="83"/>
      <c r="E190" s="83"/>
      <c r="F190" s="83"/>
      <c r="G190" s="84"/>
      <c r="H190" s="64"/>
      <c r="I190" s="64"/>
    </row>
    <row r="191" spans="1:9" hidden="1" x14ac:dyDescent="0.2">
      <c r="A191" s="13"/>
      <c r="B191" s="39"/>
      <c r="C191" s="83" t="s">
        <v>150</v>
      </c>
      <c r="D191" s="83"/>
      <c r="E191" s="83"/>
      <c r="F191" s="83"/>
      <c r="G191" s="84"/>
      <c r="H191" s="64"/>
      <c r="I191" s="64"/>
    </row>
    <row r="192" spans="1:9" hidden="1" x14ac:dyDescent="0.2">
      <c r="A192" s="13" t="s">
        <v>151</v>
      </c>
      <c r="B192" s="39" t="s">
        <v>152</v>
      </c>
      <c r="C192" s="83" t="s">
        <v>41</v>
      </c>
      <c r="D192" s="83"/>
      <c r="E192" s="83"/>
      <c r="F192" s="83"/>
      <c r="G192" s="84"/>
      <c r="H192" s="64"/>
      <c r="I192" s="64"/>
    </row>
    <row r="193" spans="1:115" hidden="1" x14ac:dyDescent="0.2">
      <c r="A193" s="13"/>
      <c r="B193" s="39"/>
      <c r="C193" s="83" t="s">
        <v>18</v>
      </c>
      <c r="D193" s="83"/>
      <c r="E193" s="83"/>
      <c r="F193" s="83"/>
      <c r="G193" s="84"/>
      <c r="H193" s="64"/>
      <c r="I193" s="64"/>
    </row>
    <row r="194" spans="1:115" hidden="1" x14ac:dyDescent="0.2">
      <c r="A194" s="13" t="s">
        <v>153</v>
      </c>
      <c r="B194" s="39" t="s">
        <v>154</v>
      </c>
      <c r="C194" s="83" t="s">
        <v>41</v>
      </c>
      <c r="D194" s="83"/>
      <c r="E194" s="83"/>
      <c r="F194" s="83"/>
      <c r="G194" s="84"/>
      <c r="H194" s="64"/>
      <c r="I194" s="64"/>
    </row>
    <row r="195" spans="1:115" hidden="1" x14ac:dyDescent="0.2">
      <c r="A195" s="13"/>
      <c r="B195" s="39"/>
      <c r="C195" s="83" t="s">
        <v>18</v>
      </c>
      <c r="D195" s="83"/>
      <c r="E195" s="83"/>
      <c r="F195" s="83"/>
      <c r="G195" s="84"/>
      <c r="H195" s="64"/>
      <c r="I195" s="64"/>
    </row>
    <row r="196" spans="1:115" hidden="1" x14ac:dyDescent="0.2">
      <c r="A196" s="85" t="s">
        <v>83</v>
      </c>
      <c r="B196" s="32" t="s">
        <v>155</v>
      </c>
      <c r="C196" s="83" t="s">
        <v>18</v>
      </c>
      <c r="D196" s="83"/>
      <c r="E196" s="83"/>
      <c r="F196" s="83"/>
      <c r="G196" s="84"/>
      <c r="H196" s="83"/>
      <c r="I196" s="83"/>
    </row>
    <row r="197" spans="1:115" s="73" customFormat="1" ht="13.5" hidden="1" thickBot="1" x14ac:dyDescent="0.25">
      <c r="A197" s="87" t="s">
        <v>156</v>
      </c>
      <c r="B197" s="88" t="s">
        <v>157</v>
      </c>
      <c r="C197" s="89" t="s">
        <v>18</v>
      </c>
      <c r="D197" s="89"/>
      <c r="E197" s="89"/>
      <c r="F197" s="89"/>
      <c r="G197" s="90"/>
      <c r="H197" s="89"/>
      <c r="I197" s="89"/>
      <c r="J197" s="44"/>
      <c r="K197" s="2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</row>
    <row r="198" spans="1:115" hidden="1" x14ac:dyDescent="0.2">
      <c r="A198" s="91" t="s">
        <v>86</v>
      </c>
      <c r="B198" s="92" t="s">
        <v>158</v>
      </c>
      <c r="C198" s="93" t="s">
        <v>41</v>
      </c>
      <c r="D198" s="94"/>
      <c r="E198" s="94"/>
      <c r="F198" s="94"/>
      <c r="G198" s="95"/>
      <c r="H198" s="96"/>
      <c r="I198" s="97"/>
    </row>
    <row r="199" spans="1:115" ht="13.5" hidden="1" thickBot="1" x14ac:dyDescent="0.25">
      <c r="A199" s="98"/>
      <c r="B199" s="99" t="s">
        <v>159</v>
      </c>
      <c r="C199" s="100" t="s">
        <v>18</v>
      </c>
      <c r="D199" s="78"/>
      <c r="E199" s="78"/>
      <c r="F199" s="78"/>
      <c r="G199" s="95"/>
      <c r="H199" s="96"/>
      <c r="I199" s="101"/>
    </row>
    <row r="200" spans="1:115" hidden="1" x14ac:dyDescent="0.2">
      <c r="A200" s="102" t="s">
        <v>160</v>
      </c>
      <c r="B200" s="103" t="s">
        <v>161</v>
      </c>
      <c r="C200" s="93" t="s">
        <v>41</v>
      </c>
      <c r="D200" s="94"/>
      <c r="E200" s="94"/>
      <c r="F200" s="94"/>
      <c r="G200" s="95"/>
      <c r="H200" s="96"/>
      <c r="I200" s="97"/>
    </row>
    <row r="201" spans="1:115" hidden="1" x14ac:dyDescent="0.2">
      <c r="A201" s="104"/>
      <c r="B201" s="39"/>
      <c r="C201" s="83" t="s">
        <v>18</v>
      </c>
      <c r="D201" s="105"/>
      <c r="E201" s="105"/>
      <c r="F201" s="105"/>
      <c r="G201" s="106"/>
      <c r="H201" s="107"/>
      <c r="I201" s="108"/>
    </row>
    <row r="202" spans="1:115" hidden="1" x14ac:dyDescent="0.2">
      <c r="A202" s="104" t="s">
        <v>162</v>
      </c>
      <c r="B202" s="39" t="s">
        <v>163</v>
      </c>
      <c r="C202" s="83" t="s">
        <v>41</v>
      </c>
      <c r="D202" s="105"/>
      <c r="E202" s="105"/>
      <c r="F202" s="105"/>
      <c r="G202" s="106"/>
      <c r="H202" s="107"/>
      <c r="I202" s="108"/>
    </row>
    <row r="203" spans="1:115" hidden="1" x14ac:dyDescent="0.2">
      <c r="A203" s="104"/>
      <c r="B203" s="39"/>
      <c r="C203" s="83" t="s">
        <v>18</v>
      </c>
      <c r="D203" s="105"/>
      <c r="E203" s="105"/>
      <c r="F203" s="105"/>
      <c r="G203" s="106"/>
      <c r="H203" s="107"/>
      <c r="I203" s="108"/>
    </row>
    <row r="204" spans="1:115" hidden="1" x14ac:dyDescent="0.2">
      <c r="A204" s="104" t="s">
        <v>164</v>
      </c>
      <c r="B204" s="39" t="s">
        <v>165</v>
      </c>
      <c r="C204" s="83" t="s">
        <v>41</v>
      </c>
      <c r="D204" s="105"/>
      <c r="E204" s="105"/>
      <c r="F204" s="105"/>
      <c r="G204" s="106"/>
      <c r="H204" s="107"/>
      <c r="I204" s="108"/>
    </row>
    <row r="205" spans="1:115" hidden="1" x14ac:dyDescent="0.2">
      <c r="A205" s="104"/>
      <c r="B205" s="39"/>
      <c r="C205" s="83" t="s">
        <v>18</v>
      </c>
      <c r="D205" s="105"/>
      <c r="E205" s="105"/>
      <c r="F205" s="105"/>
      <c r="G205" s="106"/>
      <c r="H205" s="107"/>
      <c r="I205" s="108"/>
    </row>
    <row r="206" spans="1:115" hidden="1" x14ac:dyDescent="0.2">
      <c r="A206" s="104" t="s">
        <v>166</v>
      </c>
      <c r="B206" s="39" t="s">
        <v>167</v>
      </c>
      <c r="C206" s="83" t="s">
        <v>41</v>
      </c>
      <c r="D206" s="105"/>
      <c r="E206" s="105"/>
      <c r="F206" s="105"/>
      <c r="G206" s="106"/>
      <c r="H206" s="107"/>
      <c r="I206" s="108"/>
    </row>
    <row r="207" spans="1:115" hidden="1" x14ac:dyDescent="0.2">
      <c r="A207" s="104"/>
      <c r="B207" s="39"/>
      <c r="C207" s="83" t="s">
        <v>18</v>
      </c>
      <c r="D207" s="105"/>
      <c r="E207" s="105"/>
      <c r="F207" s="105"/>
      <c r="G207" s="106"/>
      <c r="H207" s="107"/>
      <c r="I207" s="108"/>
    </row>
    <row r="208" spans="1:115" hidden="1" x14ac:dyDescent="0.2">
      <c r="A208" s="104" t="s">
        <v>168</v>
      </c>
      <c r="B208" s="39" t="s">
        <v>169</v>
      </c>
      <c r="C208" s="83" t="s">
        <v>41</v>
      </c>
      <c r="D208" s="105"/>
      <c r="E208" s="105"/>
      <c r="F208" s="105"/>
      <c r="G208" s="106"/>
      <c r="H208" s="107"/>
      <c r="I208" s="108"/>
    </row>
    <row r="209" spans="1:12" hidden="1" x14ac:dyDescent="0.2">
      <c r="A209" s="104"/>
      <c r="B209" s="39"/>
      <c r="C209" s="83" t="s">
        <v>18</v>
      </c>
      <c r="D209" s="105"/>
      <c r="E209" s="105"/>
      <c r="F209" s="105"/>
      <c r="G209" s="106"/>
      <c r="H209" s="107"/>
      <c r="I209" s="108"/>
    </row>
    <row r="210" spans="1:12" hidden="1" x14ac:dyDescent="0.2">
      <c r="A210" s="104" t="s">
        <v>170</v>
      </c>
      <c r="B210" s="39" t="s">
        <v>171</v>
      </c>
      <c r="C210" s="83" t="s">
        <v>41</v>
      </c>
      <c r="D210" s="105"/>
      <c r="E210" s="105"/>
      <c r="F210" s="105"/>
      <c r="G210" s="106"/>
      <c r="H210" s="107"/>
      <c r="I210" s="108"/>
    </row>
    <row r="211" spans="1:12" hidden="1" x14ac:dyDescent="0.2">
      <c r="A211" s="104"/>
      <c r="B211" s="39"/>
      <c r="C211" s="83" t="s">
        <v>18</v>
      </c>
      <c r="D211" s="105"/>
      <c r="E211" s="105"/>
      <c r="F211" s="105"/>
      <c r="G211" s="106"/>
      <c r="H211" s="107"/>
      <c r="I211" s="108"/>
    </row>
    <row r="212" spans="1:12" hidden="1" x14ac:dyDescent="0.2">
      <c r="A212" s="104" t="s">
        <v>172</v>
      </c>
      <c r="B212" s="39" t="s">
        <v>173</v>
      </c>
      <c r="C212" s="83" t="s">
        <v>41</v>
      </c>
      <c r="D212" s="105"/>
      <c r="E212" s="105"/>
      <c r="F212" s="105"/>
      <c r="G212" s="106"/>
      <c r="H212" s="107"/>
      <c r="I212" s="108"/>
    </row>
    <row r="213" spans="1:12" hidden="1" x14ac:dyDescent="0.2">
      <c r="A213" s="104"/>
      <c r="B213" s="39"/>
      <c r="C213" s="83" t="s">
        <v>18</v>
      </c>
      <c r="D213" s="105"/>
      <c r="E213" s="105"/>
      <c r="F213" s="105"/>
      <c r="G213" s="106"/>
      <c r="H213" s="107"/>
      <c r="I213" s="108"/>
    </row>
    <row r="214" spans="1:12" hidden="1" x14ac:dyDescent="0.2">
      <c r="A214" s="104" t="s">
        <v>174</v>
      </c>
      <c r="B214" s="39" t="s">
        <v>175</v>
      </c>
      <c r="C214" s="83" t="s">
        <v>41</v>
      </c>
      <c r="D214" s="105"/>
      <c r="E214" s="105"/>
      <c r="F214" s="105"/>
      <c r="G214" s="106"/>
      <c r="H214" s="107"/>
      <c r="I214" s="108"/>
    </row>
    <row r="215" spans="1:12" ht="13.5" hidden="1" thickBot="1" x14ac:dyDescent="0.25">
      <c r="A215" s="109"/>
      <c r="B215" s="110"/>
      <c r="C215" s="100" t="s">
        <v>18</v>
      </c>
      <c r="D215" s="111"/>
      <c r="E215" s="111"/>
      <c r="F215" s="111"/>
      <c r="G215" s="112"/>
      <c r="H215" s="113"/>
      <c r="I215" s="101"/>
    </row>
    <row r="216" spans="1:12" hidden="1" x14ac:dyDescent="0.2">
      <c r="A216" s="79"/>
      <c r="B216" s="79"/>
      <c r="C216" s="79"/>
      <c r="D216" s="79"/>
      <c r="E216" s="79"/>
      <c r="F216" s="79"/>
      <c r="G216" s="79"/>
      <c r="H216" s="79"/>
      <c r="I216" s="79"/>
    </row>
    <row r="217" spans="1:12" x14ac:dyDescent="0.2">
      <c r="A217" s="79"/>
      <c r="B217" s="79"/>
      <c r="C217" s="79"/>
      <c r="D217" s="79"/>
      <c r="E217" s="79"/>
      <c r="F217" s="79"/>
      <c r="G217" s="79"/>
      <c r="H217" s="79"/>
      <c r="I217" s="79"/>
    </row>
    <row r="218" spans="1:12" x14ac:dyDescent="0.2">
      <c r="A218" s="79"/>
      <c r="B218" s="79"/>
      <c r="C218" s="79"/>
      <c r="D218" s="79"/>
      <c r="E218" s="79"/>
      <c r="F218" s="79"/>
      <c r="G218" s="79"/>
      <c r="H218" s="79"/>
      <c r="I218" s="79"/>
      <c r="L218" s="114"/>
    </row>
    <row r="219" spans="1:12" x14ac:dyDescent="0.2">
      <c r="A219" s="79"/>
      <c r="B219" s="2" t="s">
        <v>176</v>
      </c>
      <c r="G219" s="2" t="s">
        <v>177</v>
      </c>
    </row>
    <row r="221" spans="1:12" x14ac:dyDescent="0.2">
      <c r="B221" s="2" t="s">
        <v>178</v>
      </c>
      <c r="G221" s="2" t="s">
        <v>179</v>
      </c>
    </row>
  </sheetData>
  <mergeCells count="170">
    <mergeCell ref="A214:A215"/>
    <mergeCell ref="B214:B215"/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192:A193"/>
    <mergeCell ref="B192:B193"/>
    <mergeCell ref="A194:A195"/>
    <mergeCell ref="B194:B195"/>
    <mergeCell ref="A200:A201"/>
    <mergeCell ref="B200:B201"/>
    <mergeCell ref="A177:A178"/>
    <mergeCell ref="B177:B178"/>
    <mergeCell ref="A188:A189"/>
    <mergeCell ref="B188:B189"/>
    <mergeCell ref="A190:A191"/>
    <mergeCell ref="B190:B191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56:A157"/>
    <mergeCell ref="B156:B157"/>
    <mergeCell ref="A160:I160"/>
    <mergeCell ref="A161:A162"/>
    <mergeCell ref="B161:B162"/>
    <mergeCell ref="A163:A164"/>
    <mergeCell ref="B163:B164"/>
    <mergeCell ref="A150:A151"/>
    <mergeCell ref="B150:B151"/>
    <mergeCell ref="A152:A153"/>
    <mergeCell ref="B152:B153"/>
    <mergeCell ref="A154:A155"/>
    <mergeCell ref="B154:B155"/>
    <mergeCell ref="A144:A145"/>
    <mergeCell ref="B144:B145"/>
    <mergeCell ref="A146:A147"/>
    <mergeCell ref="B146:B147"/>
    <mergeCell ref="A148:A149"/>
    <mergeCell ref="B148:B149"/>
    <mergeCell ref="A134:A135"/>
    <mergeCell ref="B134:B135"/>
    <mergeCell ref="A136:A137"/>
    <mergeCell ref="B136:B137"/>
    <mergeCell ref="A142:A143"/>
    <mergeCell ref="B142:B143"/>
    <mergeCell ref="A119:A120"/>
    <mergeCell ref="B119:B120"/>
    <mergeCell ref="A130:A131"/>
    <mergeCell ref="B130:B131"/>
    <mergeCell ref="A132:A133"/>
    <mergeCell ref="B132:B133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94:A95"/>
    <mergeCell ref="B94:B95"/>
    <mergeCell ref="A102:I102"/>
    <mergeCell ref="A103:A104"/>
    <mergeCell ref="B103:B104"/>
    <mergeCell ref="A105:A106"/>
    <mergeCell ref="B105:B106"/>
    <mergeCell ref="A87:A88"/>
    <mergeCell ref="B87:B88"/>
    <mergeCell ref="A90:A91"/>
    <mergeCell ref="B90:B91"/>
    <mergeCell ref="A92:A93"/>
    <mergeCell ref="B92:B93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3:A45"/>
    <mergeCell ref="B43:B45"/>
    <mergeCell ref="A46:A47"/>
    <mergeCell ref="B46:B47"/>
    <mergeCell ref="A48:A49"/>
    <mergeCell ref="B48:B49"/>
    <mergeCell ref="A37:A38"/>
    <mergeCell ref="B37:B38"/>
    <mergeCell ref="A39:A40"/>
    <mergeCell ref="B39:B40"/>
    <mergeCell ref="A41:A42"/>
    <mergeCell ref="B41:B42"/>
    <mergeCell ref="A30:A31"/>
    <mergeCell ref="B30:B31"/>
    <mergeCell ref="A33:A34"/>
    <mergeCell ref="B33:B34"/>
    <mergeCell ref="A35:A36"/>
    <mergeCell ref="B35:B36"/>
    <mergeCell ref="A24:A25"/>
    <mergeCell ref="B24:B25"/>
    <mergeCell ref="A26:A27"/>
    <mergeCell ref="B26:B27"/>
    <mergeCell ref="A28:A29"/>
    <mergeCell ref="B28:B29"/>
    <mergeCell ref="A14:A16"/>
    <mergeCell ref="A17:A18"/>
    <mergeCell ref="B17:B18"/>
    <mergeCell ref="A19:A20"/>
    <mergeCell ref="B19:B20"/>
    <mergeCell ref="A22:A23"/>
    <mergeCell ref="B22:B23"/>
    <mergeCell ref="A8:I8"/>
    <mergeCell ref="A9:I9"/>
    <mergeCell ref="A11:A12"/>
    <mergeCell ref="B11:B12"/>
    <mergeCell ref="C11:C12"/>
    <mergeCell ref="D11:D12"/>
    <mergeCell ref="E11:E12"/>
    <mergeCell ref="F11:F12"/>
    <mergeCell ref="G11:I11"/>
  </mergeCells>
  <pageMargins left="0.31496062992125984" right="0" top="0.55118110236220474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2018-10-29T06:54:47Z</dcterms:created>
  <dcterms:modified xsi:type="dcterms:W3CDTF">2018-10-29T06:59:14Z</dcterms:modified>
</cp:coreProperties>
</file>