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05" yWindow="45" windowWidth="9375" windowHeight="11760"/>
  </bookViews>
  <sheets>
    <sheet name="кровля" sheetId="1" r:id="rId1"/>
  </sheets>
  <calcPr calcId="125725"/>
</workbook>
</file>

<file path=xl/calcChain.xml><?xml version="1.0" encoding="utf-8"?>
<calcChain xmlns="http://schemas.openxmlformats.org/spreadsheetml/2006/main">
  <c r="D8" i="1"/>
  <c r="D6"/>
  <c r="E8"/>
  <c r="E6"/>
  <c r="E20"/>
  <c r="E21"/>
  <c r="E19"/>
  <c r="E18"/>
  <c r="E17"/>
  <c r="E16"/>
  <c r="D16" s="1"/>
  <c r="E15"/>
  <c r="E14"/>
  <c r="D14" s="1"/>
  <c r="D21"/>
  <c r="D20"/>
  <c r="D19"/>
  <c r="D18"/>
  <c r="D17"/>
  <c r="D15"/>
</calcChain>
</file>

<file path=xl/sharedStrings.xml><?xml version="1.0" encoding="utf-8"?>
<sst xmlns="http://schemas.openxmlformats.org/spreadsheetml/2006/main" count="40" uniqueCount="28">
  <si>
    <t>Всего</t>
  </si>
  <si>
    <t>хоз.сп.</t>
  </si>
  <si>
    <t>подр.сп</t>
  </si>
  <si>
    <t>код</t>
  </si>
  <si>
    <t>адрес</t>
  </si>
  <si>
    <t>кв.м</t>
  </si>
  <si>
    <t>руб.</t>
  </si>
  <si>
    <t xml:space="preserve">  за II квартал  2015 года по ООО "ЖКС №1 Василеостровского района"  </t>
  </si>
  <si>
    <t>Адресная программа выполнения ремонта кровли</t>
  </si>
  <si>
    <t xml:space="preserve"> Ремонт кровли (А.П.)</t>
  </si>
  <si>
    <t>кол-во домов</t>
  </si>
  <si>
    <t>в том числе,</t>
  </si>
  <si>
    <t>1</t>
  </si>
  <si>
    <t>1.1</t>
  </si>
  <si>
    <t>жесткой</t>
  </si>
  <si>
    <t>т.кв.м</t>
  </si>
  <si>
    <t>т.руб.</t>
  </si>
  <si>
    <t>1.2</t>
  </si>
  <si>
    <t>мягкой</t>
  </si>
  <si>
    <t>1.3</t>
  </si>
  <si>
    <t>Усиление элементов деревянной стропильной системы</t>
  </si>
  <si>
    <t>2</t>
  </si>
  <si>
    <t>3</t>
  </si>
  <si>
    <t>4</t>
  </si>
  <si>
    <t>Морская наб.,  д.15, л.к.№ 20,21</t>
  </si>
  <si>
    <t>ул., Нахимова д.1</t>
  </si>
  <si>
    <t>Морская наб., д.15,  кв.685-688</t>
  </si>
  <si>
    <t>ул., Нахимова  д.1, кв.17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</si>
</sst>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Times New Roman Cyr"/>
      <family val="1"/>
      <charset val="204"/>
    </font>
    <font>
      <sz val="11"/>
      <name val="Arial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2" fontId="6" fillId="2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2:K21"/>
  <sheetViews>
    <sheetView tabSelected="1" workbookViewId="0">
      <selection activeCell="B25" sqref="B25"/>
    </sheetView>
  </sheetViews>
  <sheetFormatPr defaultColWidth="13.5703125" defaultRowHeight="15"/>
  <cols>
    <col min="1" max="1" width="8.5703125" style="16" customWidth="1"/>
    <col min="2" max="2" width="52.7109375" style="17" customWidth="1"/>
    <col min="3" max="3" width="12.85546875" style="18" customWidth="1"/>
    <col min="4" max="4" width="15.85546875" style="1" customWidth="1"/>
    <col min="5" max="5" width="15.7109375" style="1" customWidth="1"/>
    <col min="6" max="6" width="15.42578125" style="1" customWidth="1"/>
    <col min="7" max="16384" width="13.5703125" style="2"/>
  </cols>
  <sheetData>
    <row r="2" spans="1:11" ht="21" customHeight="1">
      <c r="A2" s="27" t="s">
        <v>8</v>
      </c>
      <c r="B2" s="27"/>
      <c r="C2" s="27"/>
      <c r="D2" s="27"/>
      <c r="E2" s="27"/>
      <c r="F2" s="27"/>
      <c r="G2" s="1"/>
      <c r="H2" s="1"/>
      <c r="I2" s="1"/>
      <c r="J2" s="1"/>
      <c r="K2" s="1"/>
    </row>
    <row r="3" spans="1:11" ht="27.75" customHeight="1">
      <c r="A3" s="27" t="s">
        <v>7</v>
      </c>
      <c r="B3" s="27"/>
      <c r="C3" s="27"/>
      <c r="D3" s="27"/>
      <c r="E3" s="27"/>
      <c r="F3" s="27"/>
    </row>
    <row r="4" spans="1:11" ht="27.75" customHeight="1">
      <c r="A4" s="1"/>
      <c r="B4" s="3"/>
      <c r="C4" s="1"/>
    </row>
    <row r="5" spans="1:11" s="9" customFormat="1" ht="27" customHeight="1">
      <c r="A5" s="4" t="s">
        <v>3</v>
      </c>
      <c r="B5" s="5" t="s">
        <v>4</v>
      </c>
      <c r="C5" s="5"/>
      <c r="D5" s="6" t="s">
        <v>0</v>
      </c>
      <c r="E5" s="7" t="s">
        <v>1</v>
      </c>
      <c r="F5" s="8" t="s">
        <v>2</v>
      </c>
    </row>
    <row r="6" spans="1:11" s="9" customFormat="1">
      <c r="A6" s="28" t="s">
        <v>12</v>
      </c>
      <c r="B6" s="10" t="s">
        <v>9</v>
      </c>
      <c r="C6" s="11" t="s">
        <v>5</v>
      </c>
      <c r="D6" s="19">
        <f>(D14+D16+D18+D20)*1000</f>
        <v>815500</v>
      </c>
      <c r="E6" s="19">
        <f>(E14+E16+E18+E20)*1000</f>
        <v>815500</v>
      </c>
      <c r="F6" s="19"/>
      <c r="H6" s="12"/>
    </row>
    <row r="7" spans="1:11" s="9" customFormat="1" ht="28.5">
      <c r="A7" s="28"/>
      <c r="B7" s="10"/>
      <c r="C7" s="29" t="s">
        <v>10</v>
      </c>
      <c r="D7" s="22">
        <v>2</v>
      </c>
      <c r="E7" s="22">
        <v>2</v>
      </c>
      <c r="F7" s="22"/>
    </row>
    <row r="8" spans="1:11" s="9" customFormat="1">
      <c r="A8" s="28"/>
      <c r="B8" s="31" t="s">
        <v>11</v>
      </c>
      <c r="C8" s="11" t="s">
        <v>6</v>
      </c>
      <c r="D8" s="23">
        <f>D15+D17+D19+D21</f>
        <v>887313</v>
      </c>
      <c r="E8" s="23">
        <f>E15+E17+E19+E21</f>
        <v>887313</v>
      </c>
      <c r="F8" s="23"/>
    </row>
    <row r="9" spans="1:11" s="9" customFormat="1">
      <c r="A9" s="35" t="s">
        <v>13</v>
      </c>
      <c r="B9" s="33" t="s">
        <v>14</v>
      </c>
      <c r="C9" s="34" t="s">
        <v>15</v>
      </c>
      <c r="D9" s="24"/>
      <c r="E9" s="24"/>
      <c r="F9" s="21"/>
      <c r="H9" s="12"/>
    </row>
    <row r="10" spans="1:11" s="13" customFormat="1">
      <c r="A10" s="35"/>
      <c r="B10" s="33"/>
      <c r="C10" s="34" t="s">
        <v>16</v>
      </c>
      <c r="D10" s="25"/>
      <c r="E10" s="25"/>
      <c r="F10" s="21"/>
      <c r="H10" s="12"/>
    </row>
    <row r="11" spans="1:11" s="14" customFormat="1">
      <c r="A11" s="35" t="s">
        <v>17</v>
      </c>
      <c r="B11" s="33" t="s">
        <v>18</v>
      </c>
      <c r="C11" s="34" t="s">
        <v>15</v>
      </c>
      <c r="D11" s="26"/>
      <c r="E11" s="26"/>
      <c r="F11" s="21"/>
      <c r="H11" s="12"/>
    </row>
    <row r="12" spans="1:11" s="14" customFormat="1">
      <c r="A12" s="35"/>
      <c r="B12" s="33"/>
      <c r="C12" s="34" t="s">
        <v>16</v>
      </c>
      <c r="D12" s="24"/>
      <c r="E12" s="24"/>
      <c r="F12" s="20"/>
      <c r="G12" s="15"/>
      <c r="H12" s="12"/>
    </row>
    <row r="13" spans="1:11" s="14" customFormat="1">
      <c r="A13" s="36" t="s">
        <v>19</v>
      </c>
      <c r="B13" s="30" t="s">
        <v>20</v>
      </c>
      <c r="C13" s="34" t="s">
        <v>16</v>
      </c>
      <c r="D13" s="25">
        <v>0</v>
      </c>
      <c r="E13" s="25">
        <v>0</v>
      </c>
      <c r="F13" s="21"/>
      <c r="G13" s="15"/>
      <c r="H13" s="12"/>
    </row>
    <row r="14" spans="1:11" s="14" customFormat="1">
      <c r="A14" s="32" t="s">
        <v>12</v>
      </c>
      <c r="B14" s="33" t="s">
        <v>24</v>
      </c>
      <c r="C14" s="43" t="s">
        <v>15</v>
      </c>
      <c r="D14" s="44">
        <f t="shared" ref="D14:D21" si="0">E14+F14</f>
        <v>171.5</v>
      </c>
      <c r="E14" s="41">
        <f>(0.0455+0.126)*1000</f>
        <v>171.5</v>
      </c>
      <c r="F14" s="20"/>
      <c r="G14" s="15"/>
      <c r="H14" s="12"/>
    </row>
    <row r="15" spans="1:11" s="14" customFormat="1" ht="14.25" customHeight="1">
      <c r="A15" s="32"/>
      <c r="B15" s="33"/>
      <c r="C15" s="43" t="s">
        <v>16</v>
      </c>
      <c r="D15" s="45">
        <f t="shared" si="0"/>
        <v>228257</v>
      </c>
      <c r="E15" s="46">
        <f>(49.037+179.22)*1000</f>
        <v>228257</v>
      </c>
      <c r="F15" s="20"/>
      <c r="H15" s="15"/>
    </row>
    <row r="16" spans="1:11" s="14" customFormat="1">
      <c r="A16" s="32" t="s">
        <v>21</v>
      </c>
      <c r="B16" s="33" t="s">
        <v>25</v>
      </c>
      <c r="C16" s="43" t="s">
        <v>15</v>
      </c>
      <c r="D16" s="44">
        <f t="shared" si="0"/>
        <v>114</v>
      </c>
      <c r="E16" s="41">
        <f>0.114*1000</f>
        <v>114</v>
      </c>
      <c r="F16" s="21"/>
      <c r="H16" s="15"/>
    </row>
    <row r="17" spans="1:8" s="14" customFormat="1">
      <c r="A17" s="32"/>
      <c r="B17" s="33"/>
      <c r="C17" s="43" t="s">
        <v>16</v>
      </c>
      <c r="D17" s="45">
        <f t="shared" si="0"/>
        <v>158685</v>
      </c>
      <c r="E17" s="46">
        <f>158.685*1000</f>
        <v>158685</v>
      </c>
      <c r="F17" s="20"/>
      <c r="H17" s="15"/>
    </row>
    <row r="18" spans="1:8" s="14" customFormat="1">
      <c r="A18" s="37" t="s">
        <v>22</v>
      </c>
      <c r="B18" s="33" t="s">
        <v>26</v>
      </c>
      <c r="C18" s="43" t="s">
        <v>15</v>
      </c>
      <c r="D18" s="44">
        <f t="shared" si="0"/>
        <v>390</v>
      </c>
      <c r="E18" s="41">
        <f>0.39*1000</f>
        <v>390</v>
      </c>
      <c r="F18" s="20"/>
      <c r="H18" s="15"/>
    </row>
    <row r="19" spans="1:8" s="14" customFormat="1">
      <c r="A19" s="38"/>
      <c r="B19" s="33"/>
      <c r="C19" s="43" t="s">
        <v>16</v>
      </c>
      <c r="D19" s="45">
        <f t="shared" si="0"/>
        <v>393128</v>
      </c>
      <c r="E19" s="46">
        <f>393.128*1000</f>
        <v>393128</v>
      </c>
      <c r="F19" s="21"/>
      <c r="H19" s="15"/>
    </row>
    <row r="20" spans="1:8" s="14" customFormat="1">
      <c r="A20" s="37" t="s">
        <v>23</v>
      </c>
      <c r="B20" s="39" t="s">
        <v>27</v>
      </c>
      <c r="C20" s="43" t="s">
        <v>15</v>
      </c>
      <c r="D20" s="44">
        <f t="shared" si="0"/>
        <v>140</v>
      </c>
      <c r="E20" s="42">
        <f>0.14*1000</f>
        <v>140</v>
      </c>
      <c r="F20" s="20"/>
      <c r="H20" s="15"/>
    </row>
    <row r="21" spans="1:8" s="14" customFormat="1">
      <c r="A21" s="38"/>
      <c r="B21" s="40"/>
      <c r="C21" s="43" t="s">
        <v>16</v>
      </c>
      <c r="D21" s="45">
        <f t="shared" si="0"/>
        <v>107243</v>
      </c>
      <c r="E21" s="47">
        <f>107.243*1000</f>
        <v>107243</v>
      </c>
      <c r="F21" s="20"/>
      <c r="G21" s="15"/>
      <c r="H21" s="15"/>
    </row>
  </sheetData>
  <mergeCells count="15">
    <mergeCell ref="A18:A19"/>
    <mergeCell ref="B18:B19"/>
    <mergeCell ref="A20:A21"/>
    <mergeCell ref="B20:B21"/>
    <mergeCell ref="A11:A12"/>
    <mergeCell ref="B11:B12"/>
    <mergeCell ref="A14:A15"/>
    <mergeCell ref="B14:B15"/>
    <mergeCell ref="A16:A17"/>
    <mergeCell ref="B16:B17"/>
    <mergeCell ref="A2:F2"/>
    <mergeCell ref="A3:F3"/>
    <mergeCell ref="A6:A8"/>
    <mergeCell ref="A9:A10"/>
    <mergeCell ref="B9:B10"/>
  </mergeCells>
  <pageMargins left="0.51181102362204722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HP</cp:lastModifiedBy>
  <cp:lastPrinted>2015-04-06T08:32:56Z</cp:lastPrinted>
  <dcterms:created xsi:type="dcterms:W3CDTF">2015-04-01T08:15:08Z</dcterms:created>
  <dcterms:modified xsi:type="dcterms:W3CDTF">2015-07-28T07:49:44Z</dcterms:modified>
</cp:coreProperties>
</file>