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120" yWindow="6030" windowWidth="18390" windowHeight="5970" activeTab="0"/>
  </bookViews>
  <sheets>
    <sheet name="подвалы" sheetId="2" r:id="rId1"/>
  </sheets>
  <definedNames/>
  <calcPr calcId="125725"/>
</workbook>
</file>

<file path=xl/sharedStrings.xml><?xml version="1.0" encoding="utf-8"?>
<sst xmlns="http://schemas.openxmlformats.org/spreadsheetml/2006/main" count="35" uniqueCount="32">
  <si>
    <t xml:space="preserve">       Адрес</t>
  </si>
  <si>
    <t>№ п/п</t>
  </si>
  <si>
    <t>ИТОГО:</t>
  </si>
  <si>
    <t>Срок выполнения</t>
  </si>
  <si>
    <t>Ремонт внутренних сетей, п.м.</t>
  </si>
  <si>
    <t>Ремонт наружных сетей, п.м.</t>
  </si>
  <si>
    <t>Опочинина ул.д.17     ( ХВС)</t>
  </si>
  <si>
    <t>сентябрь - ноябрь</t>
  </si>
  <si>
    <t>ул.Беринга, д.24 корп.1 (водоотведение)</t>
  </si>
  <si>
    <t>февраль-май</t>
  </si>
  <si>
    <t>январь</t>
  </si>
  <si>
    <t>июнь</t>
  </si>
  <si>
    <t>сентябрь</t>
  </si>
  <si>
    <t>Морская наб., д.9 (водоотведение)</t>
  </si>
  <si>
    <t>Гаванская ул., д.17 ( ХВС)</t>
  </si>
  <si>
    <t>ул.Шевченко, д.37  (водоотведение)</t>
  </si>
  <si>
    <t>ул.Беринга, д.20   ( водоотведение )</t>
  </si>
  <si>
    <t>ул.Кораблестроителей, д.19 корп.1 ( Ц/О)</t>
  </si>
  <si>
    <t>март</t>
  </si>
  <si>
    <t>Весельная ул., д.7/10    ( ХВС)</t>
  </si>
  <si>
    <t>Гаванская ул., д.6       ( Ц/О)</t>
  </si>
  <si>
    <t>ул.Кораблестроителей, д.19 корп.1 (водоотведение)</t>
  </si>
  <si>
    <t>октябрь</t>
  </si>
  <si>
    <t>ул.Шевченко, д.29        ( ХВС)</t>
  </si>
  <si>
    <t>май</t>
  </si>
  <si>
    <t xml:space="preserve">Стоимость  работ, тыс.руб.
</t>
  </si>
  <si>
    <t xml:space="preserve">Осушение подвалов, шт.
</t>
  </si>
  <si>
    <t xml:space="preserve">Ремонт отмостки, п.м.
</t>
  </si>
  <si>
    <t xml:space="preserve">Ремонт дренажа, п.м.
</t>
  </si>
  <si>
    <t>ул.Карташихина, д.2/13  (ХВС)</t>
  </si>
  <si>
    <t>капитальный ремонт 2014г</t>
  </si>
  <si>
    <t>Выполнение мероприятий по приведению подвальных помещений в надлежащие санитарно–технического состояние в 2014 году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</si>
</sst>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4" fillId="0" borderId="2" xfId="0" applyFont="1" applyFill="1" applyBorder="1" applyAlignment="1">
      <alignment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" fillId="0" borderId="2" xfId="0" applyFont="1" applyFill="1" applyBorder="1"/>
    <xf numFmtId="164" fontId="4" fillId="0" borderId="2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/>
    </xf>
    <xf numFmtId="0" fontId="2" fillId="0" borderId="0" xfId="0" applyFont="1" applyFill="1"/>
    <xf numFmtId="0" fontId="4" fillId="0" borderId="2" xfId="0" applyFont="1" applyFill="1" applyBorder="1" applyAlignment="1">
      <alignment wrapText="1"/>
    </xf>
    <xf numFmtId="0" fontId="4" fillId="0" borderId="3" xfId="0" applyFont="1" applyFill="1" applyBorder="1"/>
    <xf numFmtId="164" fontId="4" fillId="0" borderId="3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left"/>
    </xf>
    <xf numFmtId="164" fontId="5" fillId="0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0" fontId="6" fillId="0" borderId="0" xfId="0" applyFont="1" applyFill="1"/>
    <xf numFmtId="0" fontId="5" fillId="0" borderId="0" xfId="0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/>
    <xf numFmtId="164" fontId="5" fillId="0" borderId="0" xfId="0" applyNumberFormat="1" applyFont="1"/>
    <xf numFmtId="0" fontId="2" fillId="0" borderId="0" xfId="0" applyFont="1" applyAlignment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43" fontId="4" fillId="0" borderId="2" xfId="20" applyFont="1" applyFill="1" applyBorder="1" applyAlignment="1">
      <alignment horizontal="center" vertical="center" wrapText="1"/>
    </xf>
    <xf numFmtId="43" fontId="4" fillId="0" borderId="2" xfId="20" applyFont="1" applyFill="1" applyBorder="1" applyAlignment="1">
      <alignment horizontal="center"/>
    </xf>
    <xf numFmtId="43" fontId="4" fillId="0" borderId="3" xfId="20" applyFont="1" applyFill="1" applyBorder="1" applyAlignment="1">
      <alignment horizontal="center"/>
    </xf>
    <xf numFmtId="43" fontId="4" fillId="0" borderId="2" xfId="20" applyFont="1" applyFill="1" applyBorder="1" applyAlignment="1">
      <alignment horizontal="center" wrapText="1"/>
    </xf>
    <xf numFmtId="43" fontId="5" fillId="0" borderId="2" xfId="20" applyFont="1" applyFill="1" applyBorder="1" applyAlignment="1">
      <alignment horizontal="center"/>
    </xf>
    <xf numFmtId="43" fontId="3" fillId="0" borderId="2" xfId="20" applyFont="1" applyFill="1" applyBorder="1" applyAlignment="1">
      <alignment horizontal="center"/>
    </xf>
    <xf numFmtId="43" fontId="4" fillId="0" borderId="2" xfId="2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164" fontId="4" fillId="0" borderId="4" xfId="0" applyNumberFormat="1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164" fontId="5" fillId="0" borderId="7" xfId="0" applyNumberFormat="1" applyFont="1" applyFill="1" applyBorder="1" applyAlignment="1">
      <alignment horizontal="center"/>
    </xf>
    <xf numFmtId="164" fontId="5" fillId="0" borderId="8" xfId="0" applyNumberFormat="1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tabSelected="1" zoomScale="110" zoomScaleNormal="110" workbookViewId="0" topLeftCell="A1">
      <selection activeCell="D19" sqref="D19:D20"/>
    </sheetView>
  </sheetViews>
  <sheetFormatPr defaultColWidth="9.140625" defaultRowHeight="15"/>
  <cols>
    <col min="1" max="1" width="5.57421875" style="2" customWidth="1"/>
    <col min="2" max="2" width="15.8515625" style="2" customWidth="1"/>
    <col min="3" max="3" width="51.7109375" style="1" customWidth="1"/>
    <col min="4" max="4" width="12.8515625" style="1" customWidth="1"/>
    <col min="5" max="5" width="10.7109375" style="1" customWidth="1"/>
    <col min="6" max="6" width="9.28125" style="1" customWidth="1"/>
    <col min="7" max="7" width="10.28125" style="1" customWidth="1"/>
    <col min="8" max="8" width="11.00390625" style="1" customWidth="1"/>
    <col min="9" max="9" width="14.00390625" style="1" customWidth="1"/>
    <col min="10" max="16384" width="9.140625" style="1" customWidth="1"/>
  </cols>
  <sheetData>
    <row r="1" spans="1:9" ht="32.25" customHeight="1">
      <c r="A1" s="39" t="s">
        <v>31</v>
      </c>
      <c r="B1" s="39"/>
      <c r="C1" s="39"/>
      <c r="D1" s="39"/>
      <c r="E1" s="39"/>
      <c r="F1" s="39"/>
      <c r="G1" s="39"/>
      <c r="H1" s="39"/>
      <c r="I1" s="39"/>
    </row>
    <row r="2" spans="4:9" ht="15">
      <c r="D2" s="3"/>
      <c r="E2" s="3"/>
      <c r="F2" s="3"/>
      <c r="G2" s="3"/>
      <c r="H2" s="3"/>
      <c r="I2" s="3"/>
    </row>
    <row r="3" spans="1:9" s="23" customFormat="1" ht="70.5" customHeight="1">
      <c r="A3" s="36" t="s">
        <v>1</v>
      </c>
      <c r="B3" s="36" t="s">
        <v>3</v>
      </c>
      <c r="C3" s="37" t="s">
        <v>0</v>
      </c>
      <c r="D3" s="38" t="s">
        <v>4</v>
      </c>
      <c r="E3" s="38" t="s">
        <v>5</v>
      </c>
      <c r="F3" s="38" t="s">
        <v>28</v>
      </c>
      <c r="G3" s="38" t="s">
        <v>27</v>
      </c>
      <c r="H3" s="38" t="s">
        <v>26</v>
      </c>
      <c r="I3" s="38" t="s">
        <v>25</v>
      </c>
    </row>
    <row r="4" spans="1:9" s="6" customFormat="1" ht="18" customHeight="1">
      <c r="A4" s="24">
        <v>1</v>
      </c>
      <c r="B4" s="24" t="s">
        <v>12</v>
      </c>
      <c r="C4" s="4" t="s">
        <v>16</v>
      </c>
      <c r="D4" s="5">
        <v>10</v>
      </c>
      <c r="E4" s="5"/>
      <c r="F4" s="5"/>
      <c r="G4" s="5"/>
      <c r="H4" s="5"/>
      <c r="I4" s="29">
        <f>26.243*1000</f>
        <v>26243</v>
      </c>
    </row>
    <row r="5" spans="1:9" s="10" customFormat="1" ht="18" customHeight="1">
      <c r="A5" s="24">
        <v>2</v>
      </c>
      <c r="B5" s="24" t="s">
        <v>7</v>
      </c>
      <c r="C5" s="7" t="s">
        <v>8</v>
      </c>
      <c r="D5" s="8">
        <f>10+2+5</f>
        <v>17</v>
      </c>
      <c r="E5" s="9"/>
      <c r="F5" s="9"/>
      <c r="G5" s="9"/>
      <c r="H5" s="9"/>
      <c r="I5" s="35">
        <f>13.12+2.672+6.679*1000</f>
        <v>6694.792</v>
      </c>
    </row>
    <row r="6" spans="1:9" s="10" customFormat="1" ht="18" customHeight="1">
      <c r="A6" s="24">
        <v>3</v>
      </c>
      <c r="B6" s="24" t="s">
        <v>22</v>
      </c>
      <c r="C6" s="7" t="s">
        <v>19</v>
      </c>
      <c r="D6" s="8">
        <v>13</v>
      </c>
      <c r="E6" s="8"/>
      <c r="F6" s="8"/>
      <c r="G6" s="8"/>
      <c r="H6" s="8"/>
      <c r="I6" s="35">
        <f>7.643*1000</f>
        <v>7643</v>
      </c>
    </row>
    <row r="7" spans="1:9" s="10" customFormat="1" ht="18" customHeight="1">
      <c r="A7" s="24">
        <v>4</v>
      </c>
      <c r="B7" s="24"/>
      <c r="C7" s="7" t="s">
        <v>20</v>
      </c>
      <c r="D7" s="40" t="s">
        <v>30</v>
      </c>
      <c r="E7" s="41"/>
      <c r="F7" s="41"/>
      <c r="G7" s="41"/>
      <c r="H7" s="41"/>
      <c r="I7" s="42"/>
    </row>
    <row r="8" spans="1:9" s="10" customFormat="1" ht="18" customHeight="1">
      <c r="A8" s="24">
        <v>5</v>
      </c>
      <c r="B8" s="24" t="s">
        <v>10</v>
      </c>
      <c r="C8" s="11" t="s">
        <v>14</v>
      </c>
      <c r="D8" s="8">
        <v>9</v>
      </c>
      <c r="E8" s="8"/>
      <c r="F8" s="8"/>
      <c r="G8" s="8"/>
      <c r="H8" s="8"/>
      <c r="I8" s="30">
        <f>6.954*1000</f>
        <v>6954</v>
      </c>
    </row>
    <row r="9" spans="1:9" s="10" customFormat="1" ht="18" customHeight="1">
      <c r="A9" s="24">
        <v>6</v>
      </c>
      <c r="B9" s="25" t="s">
        <v>12</v>
      </c>
      <c r="C9" s="12" t="s">
        <v>29</v>
      </c>
      <c r="D9" s="13">
        <v>10</v>
      </c>
      <c r="E9" s="13"/>
      <c r="F9" s="13"/>
      <c r="G9" s="13"/>
      <c r="H9" s="13"/>
      <c r="I9" s="31">
        <f>5.719*1000</f>
        <v>5719</v>
      </c>
    </row>
    <row r="10" spans="1:9" s="10" customFormat="1" ht="18" customHeight="1">
      <c r="A10" s="24">
        <v>7</v>
      </c>
      <c r="B10" s="24" t="s">
        <v>18</v>
      </c>
      <c r="C10" s="11" t="s">
        <v>17</v>
      </c>
      <c r="D10" s="14">
        <v>10</v>
      </c>
      <c r="E10" s="14"/>
      <c r="F10" s="14"/>
      <c r="G10" s="14"/>
      <c r="H10" s="14"/>
      <c r="I10" s="32">
        <f>3.371*1000</f>
        <v>3371</v>
      </c>
    </row>
    <row r="11" spans="1:9" s="10" customFormat="1" ht="18" customHeight="1">
      <c r="A11" s="24">
        <v>8</v>
      </c>
      <c r="B11" s="24" t="s">
        <v>12</v>
      </c>
      <c r="C11" s="15" t="s">
        <v>21</v>
      </c>
      <c r="D11" s="16">
        <v>12</v>
      </c>
      <c r="E11" s="16"/>
      <c r="F11" s="16"/>
      <c r="G11" s="16"/>
      <c r="H11" s="16"/>
      <c r="I11" s="33">
        <f>4.78*1000</f>
        <v>4780</v>
      </c>
    </row>
    <row r="12" spans="1:9" s="10" customFormat="1" ht="18" customHeight="1">
      <c r="A12" s="24">
        <v>9</v>
      </c>
      <c r="B12" s="24" t="s">
        <v>9</v>
      </c>
      <c r="C12" s="7" t="s">
        <v>13</v>
      </c>
      <c r="D12" s="8">
        <f>11+15+4+2</f>
        <v>32</v>
      </c>
      <c r="E12" s="8"/>
      <c r="F12" s="8"/>
      <c r="G12" s="8"/>
      <c r="H12" s="8"/>
      <c r="I12" s="30">
        <f>2.984+25.564+6.875+2.487*1000</f>
        <v>2522.423</v>
      </c>
    </row>
    <row r="13" spans="1:9" s="10" customFormat="1" ht="18" customHeight="1">
      <c r="A13" s="24">
        <v>10</v>
      </c>
      <c r="B13" s="24"/>
      <c r="C13" s="15" t="s">
        <v>6</v>
      </c>
      <c r="D13" s="43" t="s">
        <v>30</v>
      </c>
      <c r="E13" s="44"/>
      <c r="F13" s="44"/>
      <c r="G13" s="44"/>
      <c r="H13" s="44"/>
      <c r="I13" s="45"/>
    </row>
    <row r="14" spans="1:9" s="10" customFormat="1" ht="18" customHeight="1">
      <c r="A14" s="24">
        <v>11</v>
      </c>
      <c r="B14" s="24" t="s">
        <v>11</v>
      </c>
      <c r="C14" s="7" t="s">
        <v>15</v>
      </c>
      <c r="D14" s="8">
        <v>10</v>
      </c>
      <c r="E14" s="8"/>
      <c r="F14" s="8"/>
      <c r="G14" s="8"/>
      <c r="H14" s="8"/>
      <c r="I14" s="30">
        <f>12.575*1000</f>
        <v>12575</v>
      </c>
    </row>
    <row r="15" spans="1:9" s="10" customFormat="1" ht="18" customHeight="1">
      <c r="A15" s="24">
        <v>12</v>
      </c>
      <c r="B15" s="24" t="s">
        <v>24</v>
      </c>
      <c r="C15" s="15" t="s">
        <v>23</v>
      </c>
      <c r="D15" s="16">
        <v>4</v>
      </c>
      <c r="E15" s="16"/>
      <c r="F15" s="16"/>
      <c r="G15" s="16"/>
      <c r="H15" s="16"/>
      <c r="I15" s="33">
        <f>2.497*1000</f>
        <v>2497</v>
      </c>
    </row>
    <row r="16" spans="1:9" s="18" customFormat="1" ht="32.25" customHeight="1">
      <c r="A16" s="26"/>
      <c r="B16" s="26"/>
      <c r="C16" s="28" t="s">
        <v>2</v>
      </c>
      <c r="D16" s="17">
        <f>SUM(D4:D15)</f>
        <v>127</v>
      </c>
      <c r="E16" s="17">
        <f aca="true" t="shared" si="0" ref="E16:H16">SUM(E4:E15)</f>
        <v>0</v>
      </c>
      <c r="F16" s="17">
        <f t="shared" si="0"/>
        <v>0</v>
      </c>
      <c r="G16" s="17">
        <f t="shared" si="0"/>
        <v>0</v>
      </c>
      <c r="H16" s="17">
        <f t="shared" si="0"/>
        <v>0</v>
      </c>
      <c r="I16" s="34">
        <f>SUM(I4:I15)</f>
        <v>78999.215</v>
      </c>
    </row>
    <row r="17" spans="1:9" s="10" customFormat="1" ht="16.5" customHeight="1">
      <c r="A17" s="27"/>
      <c r="B17" s="27"/>
      <c r="C17" s="19"/>
      <c r="D17" s="20"/>
      <c r="E17" s="20"/>
      <c r="F17" s="20"/>
      <c r="G17" s="20"/>
      <c r="H17" s="20"/>
      <c r="I17" s="20"/>
    </row>
    <row r="18" spans="3:9" ht="16.5" customHeight="1">
      <c r="C18" s="21"/>
      <c r="E18" s="21"/>
      <c r="F18" s="21"/>
      <c r="G18" s="21"/>
      <c r="H18" s="22"/>
      <c r="I18" s="21"/>
    </row>
    <row r="19" ht="16.5" customHeight="1"/>
    <row r="20" ht="12" customHeight="1"/>
    <row r="21" ht="12" customHeight="1"/>
    <row r="22" ht="12" customHeight="1"/>
    <row r="23" ht="16.5" customHeight="1"/>
    <row r="24" ht="16.5" customHeight="1">
      <c r="D24" s="2"/>
    </row>
    <row r="25" s="2" customFormat="1" ht="16.5" customHeight="1"/>
    <row r="26" s="2" customFormat="1" ht="16.5" customHeight="1"/>
    <row r="27" s="2" customFormat="1" ht="16.5" customHeight="1"/>
    <row r="28" s="2" customFormat="1" ht="16.5" customHeight="1"/>
    <row r="29" s="2" customFormat="1" ht="16.5" customHeight="1"/>
    <row r="30" s="2" customFormat="1" ht="16.5" customHeight="1"/>
    <row r="31" s="2" customFormat="1" ht="16.5" customHeight="1"/>
    <row r="32" s="2" customFormat="1" ht="16.5" customHeight="1"/>
    <row r="33" s="2" customFormat="1" ht="16.5" customHeight="1"/>
    <row r="34" s="2" customFormat="1" ht="16.5" customHeight="1"/>
    <row r="35" s="2" customFormat="1" ht="16.5" customHeight="1"/>
    <row r="36" s="2" customFormat="1" ht="16.5" customHeight="1"/>
    <row r="37" s="2" customFormat="1" ht="16.5" customHeight="1"/>
    <row r="38" s="2" customFormat="1" ht="16.5" customHeight="1"/>
    <row r="39" s="2" customFormat="1" ht="16.5" customHeight="1"/>
    <row r="40" s="2" customFormat="1" ht="16.5" customHeight="1"/>
    <row r="41" s="2" customFormat="1" ht="16.5" customHeight="1"/>
    <row r="42" s="2" customFormat="1" ht="16.5" customHeight="1"/>
    <row r="43" s="2" customFormat="1" ht="16.5" customHeight="1"/>
    <row r="44" s="2" customFormat="1" ht="16.5" customHeight="1"/>
    <row r="45" s="2" customFormat="1" ht="16.5" customHeight="1"/>
    <row r="46" s="2" customFormat="1" ht="16.5" customHeight="1"/>
    <row r="47" s="2" customFormat="1" ht="16.5" customHeight="1"/>
    <row r="48" s="2" customFormat="1" ht="16.5" customHeight="1"/>
    <row r="49" s="2" customFormat="1" ht="16.5" customHeight="1"/>
    <row r="50" s="2" customFormat="1" ht="16.5" customHeight="1"/>
    <row r="51" s="2" customFormat="1" ht="16.5" customHeight="1"/>
    <row r="52" s="2" customFormat="1" ht="16.5" customHeight="1"/>
    <row r="53" s="2" customFormat="1" ht="16.5" customHeight="1"/>
    <row r="54" s="2" customFormat="1" ht="16.5" customHeight="1"/>
    <row r="55" s="2" customFormat="1" ht="16.5" customHeight="1"/>
    <row r="56" s="2" customFormat="1" ht="16.5" customHeight="1"/>
    <row r="57" s="2" customFormat="1" ht="16.5" customHeight="1"/>
    <row r="58" s="2" customFormat="1" ht="16.5" customHeight="1"/>
    <row r="59" s="2" customFormat="1" ht="16.5" customHeight="1"/>
    <row r="60" s="2" customFormat="1" ht="16.5" customHeight="1"/>
    <row r="61" s="2" customFormat="1" ht="16.5" customHeight="1"/>
    <row r="62" s="2" customFormat="1" ht="16.5" customHeight="1"/>
    <row r="63" s="2" customFormat="1" ht="16.5" customHeight="1"/>
    <row r="64" s="2" customFormat="1" ht="16.5" customHeight="1"/>
    <row r="65" s="2" customFormat="1" ht="16.5" customHeight="1"/>
    <row r="66" s="2" customFormat="1" ht="16.5" customHeight="1"/>
    <row r="67" s="2" customFormat="1" ht="16.5" customHeight="1"/>
    <row r="68" s="2" customFormat="1" ht="16.5" customHeight="1"/>
    <row r="69" s="2" customFormat="1" ht="16.5" customHeight="1"/>
    <row r="70" s="2" customFormat="1" ht="16.5" customHeight="1"/>
    <row r="71" s="2" customFormat="1" ht="16.5" customHeight="1"/>
    <row r="72" s="2" customFormat="1" ht="16.5" customHeight="1"/>
    <row r="73" s="2" customFormat="1" ht="16.5" customHeight="1"/>
    <row r="74" s="2" customFormat="1" ht="16.5" customHeight="1"/>
    <row r="75" s="2" customFormat="1" ht="16.5" customHeight="1"/>
    <row r="76" s="2" customFormat="1" ht="16.5" customHeight="1"/>
    <row r="77" s="2" customFormat="1" ht="16.5" customHeight="1"/>
    <row r="78" s="2" customFormat="1" ht="16.5" customHeight="1"/>
    <row r="79" s="2" customFormat="1" ht="16.5" customHeight="1"/>
    <row r="80" s="2" customFormat="1" ht="16.5" customHeight="1"/>
    <row r="81" s="2" customFormat="1" ht="16.5" customHeight="1"/>
    <row r="82" s="2" customFormat="1" ht="16.5" customHeight="1"/>
    <row r="83" s="2" customFormat="1" ht="16.5" customHeight="1"/>
    <row r="84" s="2" customFormat="1" ht="16.5" customHeight="1"/>
    <row r="85" s="2" customFormat="1" ht="16.5" customHeight="1"/>
    <row r="86" s="2" customFormat="1" ht="16.5" customHeight="1"/>
    <row r="87" s="2" customFormat="1" ht="16.5" customHeight="1"/>
    <row r="88" s="2" customFormat="1" ht="16.5" customHeight="1"/>
    <row r="89" s="2" customFormat="1" ht="16.5" customHeight="1"/>
    <row r="90" s="2" customFormat="1" ht="16.5" customHeight="1"/>
    <row r="91" s="2" customFormat="1" ht="16.5" customHeight="1"/>
    <row r="92" s="2" customFormat="1" ht="16.5" customHeight="1"/>
    <row r="93" s="2" customFormat="1" ht="16.5" customHeight="1"/>
    <row r="94" s="2" customFormat="1" ht="16.5" customHeight="1"/>
    <row r="95" s="2" customFormat="1" ht="16.5" customHeight="1"/>
    <row r="96" s="2" customFormat="1" ht="16.5" customHeight="1"/>
    <row r="97" s="2" customFormat="1" ht="16.5" customHeight="1"/>
    <row r="98" s="2" customFormat="1" ht="16.5" customHeight="1"/>
    <row r="99" s="2" customFormat="1" ht="16.5" customHeight="1"/>
    <row r="100" s="2" customFormat="1" ht="16.5" customHeight="1"/>
    <row r="101" s="2" customFormat="1" ht="16.5" customHeight="1"/>
    <row r="102" s="2" customFormat="1" ht="16.5" customHeight="1"/>
    <row r="103" s="2" customFormat="1" ht="16.5" customHeight="1"/>
    <row r="104" s="2" customFormat="1" ht="16.5" customHeight="1"/>
    <row r="105" s="2" customFormat="1" ht="16.5" customHeight="1"/>
    <row r="106" s="2" customFormat="1" ht="16.5" customHeight="1"/>
    <row r="107" s="2" customFormat="1" ht="16.5" customHeight="1"/>
    <row r="108" s="2" customFormat="1" ht="16.5" customHeight="1"/>
    <row r="109" s="2" customFormat="1" ht="16.5" customHeight="1"/>
    <row r="110" s="2" customFormat="1" ht="16.5" customHeight="1">
      <c r="D110" s="1"/>
    </row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</sheetData>
  <mergeCells count="3">
    <mergeCell ref="A1:I1"/>
    <mergeCell ref="D7:I7"/>
    <mergeCell ref="D13:I13"/>
  </mergeCells>
  <printOptions/>
  <pageMargins left="0.2362204724409449" right="0.2362204724409449" top="0.3937007874015748" bottom="0.3937007874015748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2015-02-25T07:46:55Z</dcterms:modified>
  <cp:category/>
  <cp:version/>
  <cp:contentType/>
  <cp:contentStatus/>
</cp:coreProperties>
</file>