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12 мес. косм.л.к." sheetId="1" r:id="rId1"/>
  </sheets>
  <calcPr calcId="145621"/>
</workbook>
</file>

<file path=xl/calcChain.xml><?xml version="1.0" encoding="utf-8"?>
<calcChain xmlns="http://schemas.openxmlformats.org/spreadsheetml/2006/main">
  <c r="D524" i="1" l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334" i="1"/>
  <c r="D331" i="1"/>
  <c r="D328" i="1"/>
  <c r="D325" i="1"/>
  <c r="D322" i="1"/>
  <c r="D319" i="1"/>
  <c r="D316" i="1"/>
  <c r="D313" i="1"/>
  <c r="D310" i="1"/>
  <c r="D307" i="1"/>
  <c r="D304" i="1"/>
  <c r="D301" i="1"/>
  <c r="D298" i="1"/>
  <c r="D295" i="1"/>
  <c r="D292" i="1"/>
  <c r="D289" i="1"/>
  <c r="D286" i="1"/>
  <c r="D283" i="1"/>
  <c r="D280" i="1"/>
  <c r="D277" i="1"/>
  <c r="D274" i="1"/>
  <c r="D271" i="1"/>
  <c r="D268" i="1"/>
  <c r="D265" i="1"/>
  <c r="D262" i="1"/>
  <c r="D259" i="1"/>
  <c r="D256" i="1"/>
  <c r="D253" i="1"/>
  <c r="D250" i="1"/>
  <c r="D247" i="1"/>
  <c r="D244" i="1"/>
  <c r="D241" i="1"/>
  <c r="D238" i="1"/>
  <c r="D235" i="1"/>
  <c r="D232" i="1"/>
  <c r="D229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0" i="1"/>
  <c r="D187" i="1"/>
  <c r="D184" i="1"/>
  <c r="D181" i="1"/>
  <c r="D178" i="1"/>
  <c r="D175" i="1"/>
  <c r="D172" i="1"/>
  <c r="D169" i="1"/>
  <c r="D166" i="1"/>
  <c r="D163" i="1"/>
  <c r="D160" i="1"/>
  <c r="D157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F92" i="1"/>
  <c r="D92" i="1" s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F65" i="1"/>
  <c r="D65" i="1"/>
  <c r="D64" i="1"/>
  <c r="D63" i="1"/>
  <c r="F62" i="1"/>
  <c r="D62" i="1"/>
  <c r="D61" i="1"/>
  <c r="D60" i="1"/>
  <c r="D59" i="1"/>
  <c r="D58" i="1"/>
  <c r="D57" i="1"/>
  <c r="F56" i="1"/>
  <c r="D56" i="1" s="1"/>
  <c r="D55" i="1"/>
  <c r="D54" i="1"/>
  <c r="D53" i="1"/>
  <c r="D52" i="1"/>
  <c r="D51" i="1"/>
  <c r="D50" i="1"/>
  <c r="D49" i="1"/>
  <c r="D48" i="1"/>
  <c r="D47" i="1"/>
  <c r="D46" i="1"/>
  <c r="D45" i="1"/>
  <c r="F44" i="1"/>
  <c r="D44" i="1"/>
  <c r="D43" i="1"/>
  <c r="D42" i="1"/>
  <c r="F41" i="1"/>
  <c r="D41" i="1"/>
  <c r="D40" i="1"/>
  <c r="D39" i="1"/>
  <c r="D37" i="1"/>
  <c r="F35" i="1"/>
  <c r="D35" i="1" s="1"/>
  <c r="D34" i="1"/>
  <c r="D33" i="1"/>
  <c r="F32" i="1"/>
  <c r="D32" i="1" s="1"/>
  <c r="D31" i="1"/>
  <c r="D30" i="1"/>
  <c r="F29" i="1"/>
  <c r="D29" i="1" s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F11" i="1"/>
  <c r="E11" i="1"/>
  <c r="D11" i="1"/>
  <c r="F10" i="1"/>
  <c r="E10" i="1"/>
  <c r="D10" i="1" s="1"/>
  <c r="F9" i="1"/>
  <c r="D9" i="1" s="1"/>
  <c r="E9" i="1"/>
</calcChain>
</file>

<file path=xl/sharedStrings.xml><?xml version="1.0" encoding="utf-8"?>
<sst xmlns="http://schemas.openxmlformats.org/spreadsheetml/2006/main" count="871" uniqueCount="358">
  <si>
    <t xml:space="preserve">Выполнение АП косметического ремонта лестничных клеток  </t>
  </si>
  <si>
    <t>по ООО "ЖКС №1 Василеостровского района"  в  2016 году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</si>
  <si>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</si>
  <si>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</si>
  <si>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</si>
  <si>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</si>
  <si>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(работы, выполняемые управляющими компаниями)</t>
  </si>
  <si>
    <t>Всего</t>
  </si>
  <si>
    <t>хоз.сп.</t>
  </si>
  <si>
    <t>подр.сп</t>
  </si>
  <si>
    <t>5</t>
  </si>
  <si>
    <t>Косметический ремонт (А.П.)</t>
  </si>
  <si>
    <t>т.кв.м</t>
  </si>
  <si>
    <t xml:space="preserve"> лестничных клеток</t>
  </si>
  <si>
    <t>л/кл</t>
  </si>
  <si>
    <t>т.руб.</t>
  </si>
  <si>
    <t>5.1</t>
  </si>
  <si>
    <t>Средний пр. д.92, л/кл №6</t>
  </si>
  <si>
    <t>5.2</t>
  </si>
  <si>
    <t>Средний пр. д.96, л/кл №2</t>
  </si>
  <si>
    <t>5.3</t>
  </si>
  <si>
    <t>Средний пр. д.96, л/кл №3</t>
  </si>
  <si>
    <t>5.4</t>
  </si>
  <si>
    <t>ул. Шевченко д.29, л/кл №1</t>
  </si>
  <si>
    <t>5.5</t>
  </si>
  <si>
    <t>Гаванская ул. д.11, л/кл № 5</t>
  </si>
  <si>
    <t>5.6</t>
  </si>
  <si>
    <t>Большой пр. д.96, л/кл №1</t>
  </si>
  <si>
    <t>5.7</t>
  </si>
  <si>
    <t>Большой пр. д.96, л/кл №2</t>
  </si>
  <si>
    <t>5.8</t>
  </si>
  <si>
    <t>Большой пр. д.96, л/кл №3</t>
  </si>
  <si>
    <t>5.9</t>
  </si>
  <si>
    <t>Наличная ул. д.36 к.1, л/кл №1</t>
  </si>
  <si>
    <t>5.10</t>
  </si>
  <si>
    <t>Наличная ул. д.11, л/кл №1</t>
  </si>
  <si>
    <t>5.11</t>
  </si>
  <si>
    <t>Наличная ул. д.11, л/кл №2</t>
  </si>
  <si>
    <t>5.12</t>
  </si>
  <si>
    <t>Наличная ул. д.19Б, л/кл №5</t>
  </si>
  <si>
    <t>5.13</t>
  </si>
  <si>
    <t>Наличная ул. д.23, л/кл №6</t>
  </si>
  <si>
    <t>5.14</t>
  </si>
  <si>
    <t>Наличная ул. д.23, л/кл №5</t>
  </si>
  <si>
    <t>5.15</t>
  </si>
  <si>
    <t>Гаванская ул. д.2, л/кл №1</t>
  </si>
  <si>
    <t>5.16</t>
  </si>
  <si>
    <t>Гаванская ул., д.11 №4</t>
  </si>
  <si>
    <t>5.17</t>
  </si>
  <si>
    <t>Гаванская ул. д.27, л/кл №1</t>
  </si>
  <si>
    <t>5.18</t>
  </si>
  <si>
    <t>Гаванская ул. д.38, л/кл №2</t>
  </si>
  <si>
    <t>5.19</t>
  </si>
  <si>
    <t>пр. КИМа д.11, л/кл №3</t>
  </si>
  <si>
    <t>5.20</t>
  </si>
  <si>
    <t>пр. КИМа д.11, л/кл №4</t>
  </si>
  <si>
    <t>5.21</t>
  </si>
  <si>
    <t>ул. Беринга д.24 к.1, л/кл №5</t>
  </si>
  <si>
    <t>5.22</t>
  </si>
  <si>
    <t>ул. Беринга д.26 к.1, л/кл №1</t>
  </si>
  <si>
    <t>5.23</t>
  </si>
  <si>
    <t>Большой пр. д.94, л/кл №1</t>
  </si>
  <si>
    <t>5.24</t>
  </si>
  <si>
    <t>23 - я линия д.28, л/кл №1</t>
  </si>
  <si>
    <t>5.25</t>
  </si>
  <si>
    <t>ул. Беринга д.20, л/кл №3</t>
  </si>
  <si>
    <t>5.26</t>
  </si>
  <si>
    <t>Большой пр. д.52/15, л/кл №2</t>
  </si>
  <si>
    <t>5.27</t>
  </si>
  <si>
    <t>Гаванская ул. д.12, л/кл №1</t>
  </si>
  <si>
    <t>5.28</t>
  </si>
  <si>
    <t>ул. Шевченко д.11, л/кл №4</t>
  </si>
  <si>
    <t>5.29</t>
  </si>
  <si>
    <t>ул. Шевченко д.11, л/кл №5</t>
  </si>
  <si>
    <t>5.30</t>
  </si>
  <si>
    <t>Наличная ул. д.19Б, л/кл №4</t>
  </si>
  <si>
    <t>5.31</t>
  </si>
  <si>
    <t>Шкиперский прот. д.2, л/кл №1</t>
  </si>
  <si>
    <t>5.32</t>
  </si>
  <si>
    <t>Шкиперский прот. д.2, л/кл №2</t>
  </si>
  <si>
    <t>5.33</t>
  </si>
  <si>
    <t>Шкиперский прот. д.2, л/кл №4</t>
  </si>
  <si>
    <t>5.34</t>
  </si>
  <si>
    <t>Среднегаванский пр. д.12, л/кл №2</t>
  </si>
  <si>
    <t>5.35</t>
  </si>
  <si>
    <t>Наличная ул. д.19Б, л/кл №8</t>
  </si>
  <si>
    <t>5.36</t>
  </si>
  <si>
    <t>12 - я линия д.19, л/кл №1</t>
  </si>
  <si>
    <t>5.37</t>
  </si>
  <si>
    <t>19 - я линия д.6, л/кл №2</t>
  </si>
  <si>
    <t>5.38</t>
  </si>
  <si>
    <t>20 - я линия д.13, л/кл №5</t>
  </si>
  <si>
    <t>5.39</t>
  </si>
  <si>
    <t>ул. Шевченко д.3, л/кл №1</t>
  </si>
  <si>
    <t>5.40</t>
  </si>
  <si>
    <t>Большой пр. д.101, л/кл №3</t>
  </si>
  <si>
    <t>5.41</t>
  </si>
  <si>
    <t>Весельная ул. д.2/93А, л/кл №1</t>
  </si>
  <si>
    <t>5.42</t>
  </si>
  <si>
    <t>Весельная ул. д.2/93А, л/кл №2</t>
  </si>
  <si>
    <t>5.43</t>
  </si>
  <si>
    <t>Гаванская ул. д.35, л/кл №1</t>
  </si>
  <si>
    <t>5.44</t>
  </si>
  <si>
    <t>Гаванская ул. д.7, л/кл №2</t>
  </si>
  <si>
    <t>5.45</t>
  </si>
  <si>
    <t>Гаванская ул. д.7, л/кл №3</t>
  </si>
  <si>
    <t>5.46</t>
  </si>
  <si>
    <t>Гаванская ул. д.9, л/кл №3</t>
  </si>
  <si>
    <t>5.47</t>
  </si>
  <si>
    <t>ул. Шевченко д.28, л/кл №2</t>
  </si>
  <si>
    <t>5.48</t>
  </si>
  <si>
    <t>Большой пр. д.52/15, л/кл №1</t>
  </si>
  <si>
    <t>5.49</t>
  </si>
  <si>
    <t>Гаванская ул. д.24, л/кл №5</t>
  </si>
  <si>
    <t>5.50</t>
  </si>
  <si>
    <t>Гаванская ул. д.24, л/кл №6</t>
  </si>
  <si>
    <t>5.51</t>
  </si>
  <si>
    <t>Наличная ул. д.45 к.1, л/кл №5</t>
  </si>
  <si>
    <t>5.52</t>
  </si>
  <si>
    <t>Опочинина ул. д.15/18, л/кл №2</t>
  </si>
  <si>
    <t>5.53</t>
  </si>
  <si>
    <t>Весельная ул. д.7/10, л/кл №4</t>
  </si>
  <si>
    <t>5.54</t>
  </si>
  <si>
    <t>Весельная ул. д.7/10, л/кл №6</t>
  </si>
  <si>
    <t>5.55</t>
  </si>
  <si>
    <t>Гаванская ул. д.33, л/кл №1</t>
  </si>
  <si>
    <t>5.56</t>
  </si>
  <si>
    <t>Гаванская ул. д.33, л/кл №2</t>
  </si>
  <si>
    <t>5.57</t>
  </si>
  <si>
    <t>Гаванская ул. д.33, л/кл №4</t>
  </si>
  <si>
    <t>5.58</t>
  </si>
  <si>
    <t>Весельная ул. д.4, л/кл №2</t>
  </si>
  <si>
    <t>5.59</t>
  </si>
  <si>
    <t>Весельная ул. д.4, л/кл №3</t>
  </si>
  <si>
    <t>5.60</t>
  </si>
  <si>
    <t>Весельная ул. д.4, л/кл №5</t>
  </si>
  <si>
    <t>5.61</t>
  </si>
  <si>
    <t>Детская ул. д.17,  л/кл №4</t>
  </si>
  <si>
    <t>5.62</t>
  </si>
  <si>
    <t>Большой пр. д.89, л/кл №3</t>
  </si>
  <si>
    <t>5.63</t>
  </si>
  <si>
    <t>Гаванская ул. д.17, л/кл №1</t>
  </si>
  <si>
    <t>5.64</t>
  </si>
  <si>
    <t>Гаванская ул. д.17, л/кл №2</t>
  </si>
  <si>
    <t>5.65</t>
  </si>
  <si>
    <t>Гаванская ул. д.44, л/кл №2</t>
  </si>
  <si>
    <t>5.66</t>
  </si>
  <si>
    <t>Карташихина ул. д.13, л/кл №2</t>
  </si>
  <si>
    <t>5.67</t>
  </si>
  <si>
    <t>Детская ул. д.30, л/кл №1</t>
  </si>
  <si>
    <t>5.68</t>
  </si>
  <si>
    <t>Карташихина ул. д.10/97, л/кл №5</t>
  </si>
  <si>
    <t>5.69</t>
  </si>
  <si>
    <t>Карташихина ул. д.10/97, л/кл №4</t>
  </si>
  <si>
    <t>5.70</t>
  </si>
  <si>
    <t>Железноводская ул. д.26-28, л/кл №2</t>
  </si>
  <si>
    <t>5.71</t>
  </si>
  <si>
    <t>Гаванская ул. д.24, л/кл №2</t>
  </si>
  <si>
    <t>5.72</t>
  </si>
  <si>
    <t>Опочинина ул. д.15/18, л/кл №3</t>
  </si>
  <si>
    <t>5.73</t>
  </si>
  <si>
    <t>ул. Шевченко д.28, л/кл №1</t>
  </si>
  <si>
    <t>5.74</t>
  </si>
  <si>
    <t>Кораблестроителей ул. д.16, л/кл №7</t>
  </si>
  <si>
    <t>5.75</t>
  </si>
  <si>
    <t>Кораблестроителей ул. д.16, л/кл №9</t>
  </si>
  <si>
    <t>5.76</t>
  </si>
  <si>
    <t>Кораблестроителей ул. д.16, л/кл №12</t>
  </si>
  <si>
    <t>5.77</t>
  </si>
  <si>
    <t>Наличная ул. д.13, л/кл №1</t>
  </si>
  <si>
    <t>5.78</t>
  </si>
  <si>
    <t>Наличная ул. д.5, л/кл №1</t>
  </si>
  <si>
    <t>5.79</t>
  </si>
  <si>
    <t>Наличная ул. д.5, л/кл №2</t>
  </si>
  <si>
    <t>5.80</t>
  </si>
  <si>
    <t>Наличная ул. д.7, л/кл №2</t>
  </si>
  <si>
    <t>5.81</t>
  </si>
  <si>
    <t>Наличная ул. д.15, л/кл №1</t>
  </si>
  <si>
    <t>5.82</t>
  </si>
  <si>
    <t>Наличная ул. д.15, л/кл №2</t>
  </si>
  <si>
    <t>5.83</t>
  </si>
  <si>
    <t>Большой пр. д.52/15, л/кл №4</t>
  </si>
  <si>
    <t>5.84</t>
  </si>
  <si>
    <t>Гаванская ул. д.37, л/кл №1</t>
  </si>
  <si>
    <t>5.85</t>
  </si>
  <si>
    <t>Гаванская ул. д.43, л/кл №3</t>
  </si>
  <si>
    <t>5.86</t>
  </si>
  <si>
    <t>Гаванская ул. д.34, л/кл №9</t>
  </si>
  <si>
    <t>5.87</t>
  </si>
  <si>
    <t>Мичманская ул. д.2 к.1, л/кл №2, с лифтами</t>
  </si>
  <si>
    <t>5.88</t>
  </si>
  <si>
    <t>Опочинина ул. д.3, л/кл №1</t>
  </si>
  <si>
    <t>5.89</t>
  </si>
  <si>
    <t>Опочинина ул. д.3, л/кл №2</t>
  </si>
  <si>
    <t>5.90</t>
  </si>
  <si>
    <t>Опочинина ул. д.3, л/кл №3</t>
  </si>
  <si>
    <t>5.91</t>
  </si>
  <si>
    <t>Средний пр. д.70, л/кл №3</t>
  </si>
  <si>
    <t>5.92</t>
  </si>
  <si>
    <t>Мичманская ул. д.2 к.1, л/кл №2, без лифтов</t>
  </si>
  <si>
    <t>5.93</t>
  </si>
  <si>
    <t>Карташихина ул. д.13, л/кл №1</t>
  </si>
  <si>
    <t>5.94</t>
  </si>
  <si>
    <t>Мичманская ул. д.2 к.1, л/кл №3, с лифтами</t>
  </si>
  <si>
    <t>5.95</t>
  </si>
  <si>
    <t>ул. Шевченко д.17, л/кл №6</t>
  </si>
  <si>
    <t>5.96</t>
  </si>
  <si>
    <t>Мичманская ул. д.2 к.1, л/кл №3, без лифтов</t>
  </si>
  <si>
    <t>5.97</t>
  </si>
  <si>
    <t>Малый пр. д.65 к.2, л/кл №1</t>
  </si>
  <si>
    <t>5.98</t>
  </si>
  <si>
    <t>Малый пр. д.65 к.2, л/кл №2</t>
  </si>
  <si>
    <t>5.99</t>
  </si>
  <si>
    <t>Наличная ул. д.17, л/кл №1</t>
  </si>
  <si>
    <t>5.100</t>
  </si>
  <si>
    <t>Наличная ул. д.17, л/кл №2</t>
  </si>
  <si>
    <t>5.101</t>
  </si>
  <si>
    <t>Опочинина ул. д.13, л/кл №5</t>
  </si>
  <si>
    <t>5.102</t>
  </si>
  <si>
    <t>Весельная ул. д.4, л/кл №4</t>
  </si>
  <si>
    <t>5.103</t>
  </si>
  <si>
    <t>Морская наб. д.15, л/кл №6</t>
  </si>
  <si>
    <t>5.104</t>
  </si>
  <si>
    <t>Морская наб. д.15, л/кл №20</t>
  </si>
  <si>
    <t>5.105</t>
  </si>
  <si>
    <t>Морская наб. д.15, л/кл №26, с лифтами</t>
  </si>
  <si>
    <t>5.106</t>
  </si>
  <si>
    <t>Карташихина ул. д.17, л/кл №3</t>
  </si>
  <si>
    <t>5.107</t>
  </si>
  <si>
    <t>Карташихина ул. д.21, л/кл №1</t>
  </si>
  <si>
    <t>5.108</t>
  </si>
  <si>
    <t>Карташихина ул. д.21, л/кл №3</t>
  </si>
  <si>
    <t>5.109</t>
  </si>
  <si>
    <t>Наличная ул. д.12, л/кл №1</t>
  </si>
  <si>
    <t>5.110</t>
  </si>
  <si>
    <t>Наличная ул. д.22, л/кл №2</t>
  </si>
  <si>
    <t>5.111</t>
  </si>
  <si>
    <t>Карташихина ул. д.7, л/кл №3</t>
  </si>
  <si>
    <t>5.112</t>
  </si>
  <si>
    <t>Морская наб. д.15, л/кл №26, без лифтов</t>
  </si>
  <si>
    <t>5.113</t>
  </si>
  <si>
    <t>Морская наб. д.9, л/кл №7</t>
  </si>
  <si>
    <t>5.114</t>
  </si>
  <si>
    <t>Морская наб. д.9, л/кл №8</t>
  </si>
  <si>
    <t>5.115</t>
  </si>
  <si>
    <t>Морская наб. д.9, л/кл №9</t>
  </si>
  <si>
    <t>5.116</t>
  </si>
  <si>
    <t>Морская наб. д.9, л/кл №10</t>
  </si>
  <si>
    <t>5.117</t>
  </si>
  <si>
    <t>Морская наб. д.9, л/кл №11</t>
  </si>
  <si>
    <t>5.118</t>
  </si>
  <si>
    <t>ул. Шевченко д.22 к.2, л/кл №1</t>
  </si>
  <si>
    <t>5.119</t>
  </si>
  <si>
    <t>ул. Шевченко д.24, л/кл №1</t>
  </si>
  <si>
    <t>5.120</t>
  </si>
  <si>
    <t>ул. Шевченко д.24 к.2, л/кл №3</t>
  </si>
  <si>
    <t>5.121</t>
  </si>
  <si>
    <t>Карташихина ул. д.21, л/кл №6</t>
  </si>
  <si>
    <t>5.122</t>
  </si>
  <si>
    <t>Морская наб. д.15, л/кл №27, с лифтами</t>
  </si>
  <si>
    <t>5.123</t>
  </si>
  <si>
    <t>Наличная ул. д.19, л/кл №1</t>
  </si>
  <si>
    <t>5.124</t>
  </si>
  <si>
    <t>Наличная ул. д.22, л/кл №5</t>
  </si>
  <si>
    <t>5.125</t>
  </si>
  <si>
    <t>Наличная ул. д.22, л/кл №7</t>
  </si>
  <si>
    <t>5.126</t>
  </si>
  <si>
    <t>Наличная ул. д.27, л/кл №5</t>
  </si>
  <si>
    <t>5.127</t>
  </si>
  <si>
    <t>Морская наб. д.15, л/кл №27, без  лифтов</t>
  </si>
  <si>
    <t>5.128</t>
  </si>
  <si>
    <t>ул. Одоевского д.12, л/кл №1</t>
  </si>
  <si>
    <t>5.129</t>
  </si>
  <si>
    <t>Средний пр. д.106, л/кл №1</t>
  </si>
  <si>
    <t>5.130</t>
  </si>
  <si>
    <t>Морская наб. д.17Б, л/кл №3, с лифтами</t>
  </si>
  <si>
    <t>5.131</t>
  </si>
  <si>
    <t>Наличная ул. д.21, л/кл №2</t>
  </si>
  <si>
    <t>5.132</t>
  </si>
  <si>
    <t>Наличная ул. д.21, л/кл №5</t>
  </si>
  <si>
    <t>5.133</t>
  </si>
  <si>
    <t>Наличная ул. д.21, л/кл №6</t>
  </si>
  <si>
    <t>5.134</t>
  </si>
  <si>
    <t>Морская наб. д.17Б, л/кл №3, без лифтов</t>
  </si>
  <si>
    <t>5.135</t>
  </si>
  <si>
    <t>Наличная ул. д.29, л/кл №2</t>
  </si>
  <si>
    <t>5.136</t>
  </si>
  <si>
    <t>Опочинина ул. д.13, л/кл №4</t>
  </si>
  <si>
    <t>5.137</t>
  </si>
  <si>
    <t>Наличная ул. д.36 к.3, л/кл №1</t>
  </si>
  <si>
    <t>5.138</t>
  </si>
  <si>
    <t>Наличная ул. д.36 к.3, л/кл №5</t>
  </si>
  <si>
    <t>5.139</t>
  </si>
  <si>
    <t>ул. Нахимова д.1, л/кл №7</t>
  </si>
  <si>
    <t>5.140</t>
  </si>
  <si>
    <t>Гаванская ул. д.6, л/кл №2</t>
  </si>
  <si>
    <t>5.141</t>
  </si>
  <si>
    <t>Гаванская ул. д.6, л/кл №4</t>
  </si>
  <si>
    <t>5.142</t>
  </si>
  <si>
    <t>Наличная ул. д.25/84, л/кл №1</t>
  </si>
  <si>
    <t>5.143</t>
  </si>
  <si>
    <t>Наличная ул. д.36 к.1, л/кл №2</t>
  </si>
  <si>
    <t>5.144</t>
  </si>
  <si>
    <t>Наличная ул. д.36 к.1, л/кл №4</t>
  </si>
  <si>
    <t>5.145</t>
  </si>
  <si>
    <t>Наличная ул. д.36 к.3, л/кл №3</t>
  </si>
  <si>
    <t>5.146</t>
  </si>
  <si>
    <t>ул. Нахимова д.1, л/кл №9</t>
  </si>
  <si>
    <t>5.147</t>
  </si>
  <si>
    <t>Среднегаванский пр. д.1, л/кл №3</t>
  </si>
  <si>
    <t>5.148</t>
  </si>
  <si>
    <t>Наличная ул. д.17, л/кл №3</t>
  </si>
  <si>
    <t>5.149</t>
  </si>
  <si>
    <t>Наличная ул. д.35 к.1, л/кл №2</t>
  </si>
  <si>
    <t>5.150</t>
  </si>
  <si>
    <t>Наличная ул. д.35 к.2, л/кл №3</t>
  </si>
  <si>
    <t>5.151</t>
  </si>
  <si>
    <t>Наличная ул. д.35 к.2, л/кл №4</t>
  </si>
  <si>
    <t>5.152</t>
  </si>
  <si>
    <t>Среднегаванский пр. д.14, л/кл №1</t>
  </si>
  <si>
    <t>5.153</t>
  </si>
  <si>
    <t>Средний пр. д.99/18, л/кл №5</t>
  </si>
  <si>
    <t>5.154</t>
  </si>
  <si>
    <t>Средний пр. д.99/18, л/кл №6</t>
  </si>
  <si>
    <t>5.155</t>
  </si>
  <si>
    <t>Средний пр. д.99/18, л/кл №7</t>
  </si>
  <si>
    <t>5.156</t>
  </si>
  <si>
    <t>Наличная ул. д.45, л/кл №4</t>
  </si>
  <si>
    <t>5.157</t>
  </si>
  <si>
    <t>Наличная ул. д.45, л/кл №7</t>
  </si>
  <si>
    <t>5.158</t>
  </si>
  <si>
    <t>Опочинина ул. д.11, л/кл №1</t>
  </si>
  <si>
    <t>5.159</t>
  </si>
  <si>
    <t>Наличная ул. д.9, л/кл №1</t>
  </si>
  <si>
    <t>5.160</t>
  </si>
  <si>
    <t>Наличная ул. д.9, л/кл №2</t>
  </si>
  <si>
    <t>5.161</t>
  </si>
  <si>
    <t>12 - я линия д.19, л/кл №2</t>
  </si>
  <si>
    <t>5.162</t>
  </si>
  <si>
    <t>Среднегаванский пр. д.3, л/кл №5</t>
  </si>
  <si>
    <t>5.163</t>
  </si>
  <si>
    <t>Среднегаванский пр. д.7/8, л/кл №2</t>
  </si>
  <si>
    <t>5.164</t>
  </si>
  <si>
    <t>Среднегаванский пр. д.7/8, л/кл №3</t>
  </si>
  <si>
    <t>5.165</t>
  </si>
  <si>
    <t>Среднегаванский пр. д.7/8, л/кл №4</t>
  </si>
  <si>
    <t>5.166</t>
  </si>
  <si>
    <t>Наличная ул. д.37 к.4, л/кл №1</t>
  </si>
  <si>
    <t>5.167</t>
  </si>
  <si>
    <t>ул. Нахимова д.14/41А, л/кл №1</t>
  </si>
  <si>
    <t>5.168</t>
  </si>
  <si>
    <t>ул. Нахимова д.14/41А, л/кл №4</t>
  </si>
  <si>
    <t>5.169</t>
  </si>
  <si>
    <t>Гаванская ул. д.40, л/кл №1</t>
  </si>
  <si>
    <t>5.170</t>
  </si>
  <si>
    <t>ул. Нахимова д.8 к.3, л/кл №4</t>
  </si>
  <si>
    <t>5.171</t>
  </si>
  <si>
    <t>ул. Шевченко д.38, л/кл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</si>
</sst>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;[Red]#,##0.00"/>
    <numFmt numFmtId="166" formatCode="#,##0;[Red]#,##0"/>
    <numFmt numFmtId="167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7" fontId="20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1" fillId="0" borderId="0" xfId="1" applyFont="1"/>
    <xf numFmtId="0" fontId="4" fillId="0" borderId="0" xfId="2" applyFont="1" applyFill="1"/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1" fillId="0" borderId="0" xfId="1" applyBorder="1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1" fillId="0" borderId="3" xfId="1" applyFont="1" applyBorder="1" applyAlignment="1">
      <alignment horizontal="center" vertical="center" wrapText="1"/>
    </xf>
    <xf numFmtId="0" fontId="13" fillId="0" borderId="0" xfId="1" applyFont="1" applyBorder="1"/>
    <xf numFmtId="0" fontId="14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/>
    <xf numFmtId="0" fontId="5" fillId="0" borderId="1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13" fillId="0" borderId="0" xfId="1" applyFont="1" applyFill="1" applyBorder="1" applyAlignment="1"/>
    <xf numFmtId="2" fontId="13" fillId="0" borderId="0" xfId="1" applyNumberFormat="1" applyFont="1" applyFill="1" applyBorder="1" applyAlignment="1"/>
    <xf numFmtId="166" fontId="6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0" fontId="13" fillId="2" borderId="0" xfId="1" applyFont="1" applyFill="1" applyBorder="1" applyAlignment="1"/>
    <xf numFmtId="49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/>
    <xf numFmtId="165" fontId="16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2" fontId="13" fillId="2" borderId="0" xfId="1" applyNumberFormat="1" applyFont="1" applyFill="1" applyBorder="1" applyAlignment="1"/>
    <xf numFmtId="0" fontId="2" fillId="3" borderId="1" xfId="1" applyFont="1" applyFill="1" applyBorder="1" applyAlignment="1"/>
    <xf numFmtId="166" fontId="16" fillId="2" borderId="1" xfId="1" applyNumberFormat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0" fontId="17" fillId="3" borderId="0" xfId="1" applyFont="1" applyFill="1" applyBorder="1" applyAlignment="1"/>
    <xf numFmtId="0" fontId="5" fillId="3" borderId="1" xfId="1" applyFont="1" applyFill="1" applyBorder="1" applyAlignment="1"/>
    <xf numFmtId="0" fontId="18" fillId="0" borderId="0" xfId="1" applyFont="1" applyBorder="1" applyAlignment="1"/>
    <xf numFmtId="2" fontId="18" fillId="0" borderId="0" xfId="1" applyNumberFormat="1" applyFont="1" applyBorder="1" applyAlignment="1"/>
    <xf numFmtId="0" fontId="4" fillId="3" borderId="1" xfId="1" applyFont="1" applyFill="1" applyBorder="1" applyAlignment="1"/>
    <xf numFmtId="0" fontId="18" fillId="3" borderId="1" xfId="1" applyFont="1" applyFill="1" applyBorder="1" applyAlignment="1"/>
    <xf numFmtId="0" fontId="18" fillId="3" borderId="0" xfId="1" applyFont="1" applyFill="1" applyBorder="1" applyAlignment="1"/>
    <xf numFmtId="2" fontId="18" fillId="2" borderId="0" xfId="1" applyNumberFormat="1" applyFont="1" applyFill="1" applyBorder="1" applyAlignment="1"/>
    <xf numFmtId="2" fontId="17" fillId="3" borderId="0" xfId="1" applyNumberFormat="1" applyFont="1" applyFill="1" applyBorder="1" applyAlignment="1"/>
    <xf numFmtId="2" fontId="18" fillId="2" borderId="0" xfId="1" applyNumberFormat="1" applyFont="1" applyFill="1" applyBorder="1" applyAlignment="1">
      <alignment horizontal="center"/>
    </xf>
    <xf numFmtId="2" fontId="1" fillId="2" borderId="0" xfId="1" applyNumberFormat="1" applyFill="1" applyBorder="1"/>
    <xf numFmtId="2" fontId="1" fillId="0" borderId="0" xfId="1" applyNumberFormat="1" applyBorder="1"/>
    <xf numFmtId="165" fontId="19" fillId="2" borderId="1" xfId="1" applyNumberFormat="1" applyFont="1" applyFill="1" applyBorder="1" applyAlignment="1">
      <alignment horizontal="center"/>
    </xf>
    <xf numFmtId="0" fontId="1" fillId="2" borderId="0" xfId="1" applyFill="1" applyBorder="1"/>
    <xf numFmtId="165" fontId="16" fillId="3" borderId="1" xfId="1" applyNumberFormat="1" applyFont="1" applyFill="1" applyBorder="1" applyAlignment="1">
      <alignment horizontal="center"/>
    </xf>
    <xf numFmtId="0" fontId="18" fillId="3" borderId="4" xfId="1" applyFont="1" applyFill="1" applyBorder="1" applyAlignment="1"/>
    <xf numFmtId="0" fontId="5" fillId="0" borderId="4" xfId="1" applyFont="1" applyFill="1" applyBorder="1" applyAlignment="1">
      <alignment horizontal="center"/>
    </xf>
    <xf numFmtId="165" fontId="16" fillId="2" borderId="4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0" fontId="18" fillId="2" borderId="0" xfId="1" applyFont="1" applyFill="1" applyBorder="1" applyAlignment="1"/>
    <xf numFmtId="0" fontId="17" fillId="2" borderId="0" xfId="1" applyFont="1" applyFill="1" applyBorder="1" applyAlignment="1"/>
    <xf numFmtId="165" fontId="4" fillId="0" borderId="1" xfId="1" applyNumberFormat="1" applyFont="1" applyFill="1" applyBorder="1" applyAlignment="1">
      <alignment horizontal="center"/>
    </xf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527"/>
  <sheetViews>
    <sheetView tabSelected="1" zoomScaleNormal="100" workbookViewId="0">
      <selection activeCell="A527" sqref="A527:XFD529"/>
    </sheetView>
  </sheetViews>
  <sheetFormatPr defaultColWidth="13.5703125" defaultRowHeight="12.75" x14ac:dyDescent="0.2"/>
  <cols>
    <col min="1" max="1" width="5.42578125" style="5" customWidth="1"/>
    <col min="2" max="2" width="37" style="4" customWidth="1"/>
    <col min="3" max="3" width="12.140625" style="6" customWidth="1"/>
    <col min="4" max="4" width="13.42578125" style="7" customWidth="1"/>
    <col min="5" max="6" width="12.7109375" style="7" customWidth="1"/>
    <col min="7" max="7" width="22.140625" style="9" customWidth="1"/>
    <col min="8" max="16384" width="13.5703125" style="9"/>
  </cols>
  <sheetData>
    <row r="1" spans="1:16" s="3" customFormat="1" ht="14.25" customHeight="1" x14ac:dyDescent="0.2">
      <c r="A1" s="1"/>
      <c r="B1" s="2"/>
      <c r="D1" s="4"/>
      <c r="E1" s="4"/>
      <c r="F1" s="4"/>
      <c r="M1" s="4"/>
      <c r="N1" s="2"/>
      <c r="O1" s="2"/>
      <c r="P1" s="2"/>
    </row>
    <row r="2" spans="1:16" ht="13.5" customHeight="1" x14ac:dyDescent="0.2">
      <c r="G2" s="8"/>
      <c r="H2" s="8"/>
      <c r="I2" s="8"/>
      <c r="J2" s="8"/>
      <c r="K2" s="8"/>
    </row>
    <row r="3" spans="1:16" ht="20.25" customHeight="1" x14ac:dyDescent="0.2">
      <c r="A3" s="10" t="s">
        <v>0</v>
      </c>
      <c r="B3" s="11"/>
      <c r="C3" s="11"/>
      <c r="D3" s="11"/>
      <c r="E3" s="11"/>
      <c r="F3" s="11"/>
    </row>
    <row r="4" spans="1:16" ht="16.5" customHeight="1" x14ac:dyDescent="0.2">
      <c r="A4" s="12" t="s">
        <v>1</v>
      </c>
      <c r="B4" s="13"/>
      <c r="C4" s="13"/>
      <c r="D4" s="13"/>
      <c r="E4" s="13"/>
      <c r="F4" s="13"/>
    </row>
    <row r="5" spans="1:16" ht="15.75" customHeight="1" x14ac:dyDescent="0.2">
      <c r="D5" s="4"/>
      <c r="E5" s="4"/>
      <c r="F5" s="4"/>
    </row>
    <row r="6" spans="1:16" s="18" customFormat="1" ht="23.25" customHeight="1" x14ac:dyDescent="0.25">
      <c r="A6" s="14" t="s">
        <v>2</v>
      </c>
      <c r="B6" s="15" t="s">
        <v>3</v>
      </c>
      <c r="C6" s="16" t="s">
        <v>4</v>
      </c>
      <c r="D6" s="17" t="s">
        <v>5</v>
      </c>
      <c r="E6" s="17"/>
      <c r="F6" s="17"/>
    </row>
    <row r="7" spans="1:16" s="20" customFormat="1" ht="28.5" customHeight="1" x14ac:dyDescent="0.25">
      <c r="A7" s="14"/>
      <c r="B7" s="15"/>
      <c r="C7" s="15"/>
      <c r="D7" s="19" t="s">
        <v>6</v>
      </c>
      <c r="E7" s="19"/>
      <c r="F7" s="19"/>
    </row>
    <row r="8" spans="1:16" s="20" customFormat="1" ht="29.25" customHeight="1" x14ac:dyDescent="0.25">
      <c r="A8" s="14"/>
      <c r="B8" s="15"/>
      <c r="C8" s="15"/>
      <c r="D8" s="21" t="s">
        <v>7</v>
      </c>
      <c r="E8" s="22" t="s">
        <v>8</v>
      </c>
      <c r="F8" s="23" t="s">
        <v>9</v>
      </c>
    </row>
    <row r="9" spans="1:16" s="28" customFormat="1" ht="15" customHeight="1" x14ac:dyDescent="0.25">
      <c r="A9" s="24" t="s">
        <v>10</v>
      </c>
      <c r="B9" s="25" t="s">
        <v>11</v>
      </c>
      <c r="C9" s="26" t="s">
        <v>12</v>
      </c>
      <c r="D9" s="27">
        <f t="shared" ref="D9:D35" si="0">E9+F9</f>
        <v>109.25699999999998</v>
      </c>
      <c r="E9" s="27">
        <f>E12+E15+E18+E21+E72+E75+E78+E81+E84+E87+E141+E144+E147+E150+E153+E156+E159+E162+E165+E222+E225+E228+E258+E261+E264+E300+E303+E306+E309+E312+E315+E363+E366+E369+E396+E414+E417+E453+E456+E459+E462+E507+E510+E513+E516+E519+E522</f>
        <v>17.332999999999998</v>
      </c>
      <c r="F9" s="27">
        <f>F24+F27+F30+F33+F36+F39+F42+F45+F48+F51+F54+F57+F60+F63+F66+F69+F90+F93+F96+F99+F102+F105+F108+F111+F114+F117+F120+F123+F126+F129+F132+F135+F138+F168+F171+F174+F177+F180+F183+F186+F189+F192+F195+F198+F201+F204+F207+F210+F213+F216+F219+F231+F234+F237+F240+F243+F246+F249+F252+F255+F267+F270+F273+F276+F279+F282+F285+F288+F291+F294+F297+F318+F321+F324+F327+F330+F333+F336+F339+F342+F345+F348+F351+F354+F357+F360+F372+F375+F378+F381+F384+F387+F390+F393+F399+F402+F405+F408+F411+F420+F423+F426+F429+F432+F435+F438+F441+F444+F447+F450+F465+F468+F471+F474+F477+F480+F483+F486+F489+F492+F495+F498+F501+F504</f>
        <v>91.923999999999978</v>
      </c>
      <c r="H9" s="29"/>
    </row>
    <row r="10" spans="1:16" s="28" customFormat="1" ht="14.25" customHeight="1" x14ac:dyDescent="0.25">
      <c r="A10" s="24"/>
      <c r="B10" s="25" t="s">
        <v>13</v>
      </c>
      <c r="C10" s="26" t="s">
        <v>14</v>
      </c>
      <c r="D10" s="30">
        <f t="shared" si="0"/>
        <v>171</v>
      </c>
      <c r="E10" s="30">
        <f t="shared" ref="E10:E11" si="1">E13+E16+E19+E22+E73+E76+E79+E82+E85+E88+E142+E145+E148+E151+E154+E157+E160+E163+E166+E223+E226+E229+E259+E262+E265+E301+E304+E307+E310+E313+E316+E364+E367+E370+E397+E415+E418+E454+E457+E460+E463+E508+E511+E514+E517+E520+E523</f>
        <v>47</v>
      </c>
      <c r="F10" s="30">
        <f t="shared" ref="F10:F11" si="2">F25+F28+F31+F34+F37+F40+F43+F46+F49+F52+F55+F58+F61+F64+F67+F70+F91+F94+F97+F100+F103+F106+F109+F112+F115+F118+F121+F124+F127+F130+F133+F136+F139+F169+F172+F175+F178+F181+F184+F187+F190+F193+F196+F199+F202+F205+F208+F211+F214+F217+F220+F232+F235+F238+F241+F244+F247+F250+F253+F256+F268+F271+F274+F277+F280+F283+F286+F289+F292+F295+F298+F319+F322+F325+F328+F331+F334+F337+F340+F343+F346+F349+F352+F355+F358+F361+F373+F376+F379+F382+F385+F388+F391+F394+F400+F403+F406+F409+F412+F421+F424+F427+F430+F433+F436+F439+F442+F445+F448+F451+F466+F469+F472+F475+F478+F481+F484+F487+F490+F493+F496+F499+F502+F505</f>
        <v>124</v>
      </c>
    </row>
    <row r="11" spans="1:16" s="28" customFormat="1" ht="15" customHeight="1" x14ac:dyDescent="0.25">
      <c r="A11" s="24"/>
      <c r="B11" s="31"/>
      <c r="C11" s="26" t="s">
        <v>15</v>
      </c>
      <c r="D11" s="27">
        <f t="shared" si="0"/>
        <v>39296.454000000005</v>
      </c>
      <c r="E11" s="27">
        <f t="shared" si="1"/>
        <v>5724.9</v>
      </c>
      <c r="F11" s="27">
        <f t="shared" si="2"/>
        <v>33571.554000000004</v>
      </c>
      <c r="H11" s="32"/>
    </row>
    <row r="12" spans="1:16" s="28" customFormat="1" ht="12.75" customHeight="1" x14ac:dyDescent="0.25">
      <c r="A12" s="33" t="s">
        <v>16</v>
      </c>
      <c r="B12" s="34" t="s">
        <v>17</v>
      </c>
      <c r="C12" s="26" t="s">
        <v>12</v>
      </c>
      <c r="D12" s="35">
        <f t="shared" si="0"/>
        <v>0.22600000000000001</v>
      </c>
      <c r="E12" s="36">
        <v>0.22600000000000001</v>
      </c>
      <c r="F12" s="37"/>
      <c r="H12" s="38"/>
    </row>
    <row r="13" spans="1:16" s="42" customFormat="1" ht="12.75" customHeight="1" x14ac:dyDescent="0.25">
      <c r="A13" s="33"/>
      <c r="B13" s="39"/>
      <c r="C13" s="26" t="s">
        <v>14</v>
      </c>
      <c r="D13" s="40">
        <f t="shared" si="0"/>
        <v>1</v>
      </c>
      <c r="E13" s="41">
        <v>1</v>
      </c>
      <c r="F13" s="37"/>
      <c r="H13" s="38"/>
    </row>
    <row r="14" spans="1:16" s="44" customFormat="1" ht="12.75" customHeight="1" x14ac:dyDescent="0.25">
      <c r="A14" s="33"/>
      <c r="B14" s="43"/>
      <c r="C14" s="26" t="s">
        <v>15</v>
      </c>
      <c r="D14" s="35">
        <f t="shared" si="0"/>
        <v>81.466999999999999</v>
      </c>
      <c r="E14" s="36">
        <v>81.466999999999999</v>
      </c>
      <c r="F14" s="37"/>
      <c r="H14" s="38"/>
    </row>
    <row r="15" spans="1:16" s="44" customFormat="1" ht="12.75" customHeight="1" x14ac:dyDescent="0.25">
      <c r="A15" s="33" t="s">
        <v>18</v>
      </c>
      <c r="B15" s="34" t="s">
        <v>19</v>
      </c>
      <c r="C15" s="26" t="s">
        <v>12</v>
      </c>
      <c r="D15" s="35">
        <f t="shared" si="0"/>
        <v>0.35099999999999998</v>
      </c>
      <c r="E15" s="36">
        <v>0.35099999999999998</v>
      </c>
      <c r="F15" s="36"/>
      <c r="G15" s="45"/>
      <c r="H15" s="38"/>
    </row>
    <row r="16" spans="1:16" s="44" customFormat="1" ht="12.75" customHeight="1" x14ac:dyDescent="0.25">
      <c r="A16" s="33"/>
      <c r="B16" s="46"/>
      <c r="C16" s="26" t="s">
        <v>14</v>
      </c>
      <c r="D16" s="40">
        <f t="shared" si="0"/>
        <v>1</v>
      </c>
      <c r="E16" s="41">
        <v>1</v>
      </c>
      <c r="F16" s="36"/>
      <c r="G16" s="45"/>
      <c r="H16" s="38"/>
    </row>
    <row r="17" spans="1:9" s="44" customFormat="1" ht="12.75" customHeight="1" x14ac:dyDescent="0.25">
      <c r="A17" s="33"/>
      <c r="B17" s="47"/>
      <c r="C17" s="26" t="s">
        <v>15</v>
      </c>
      <c r="D17" s="35">
        <f t="shared" si="0"/>
        <v>82.805000000000007</v>
      </c>
      <c r="E17" s="36">
        <v>82.805000000000007</v>
      </c>
      <c r="F17" s="36"/>
      <c r="G17" s="45"/>
      <c r="H17" s="38"/>
    </row>
    <row r="18" spans="1:9" s="48" customFormat="1" ht="12.75" customHeight="1" x14ac:dyDescent="0.25">
      <c r="A18" s="33" t="s">
        <v>20</v>
      </c>
      <c r="B18" s="34" t="s">
        <v>21</v>
      </c>
      <c r="C18" s="26" t="s">
        <v>12</v>
      </c>
      <c r="D18" s="35">
        <f t="shared" si="0"/>
        <v>0.35099999999999998</v>
      </c>
      <c r="E18" s="36">
        <v>0.35099999999999998</v>
      </c>
      <c r="F18" s="36"/>
      <c r="H18" s="49"/>
    </row>
    <row r="19" spans="1:9" s="48" customFormat="1" ht="12.75" customHeight="1" x14ac:dyDescent="0.25">
      <c r="A19" s="33"/>
      <c r="B19" s="46"/>
      <c r="C19" s="26" t="s">
        <v>14</v>
      </c>
      <c r="D19" s="40">
        <f t="shared" si="0"/>
        <v>1</v>
      </c>
      <c r="E19" s="41">
        <v>1</v>
      </c>
      <c r="F19" s="36"/>
      <c r="H19" s="49"/>
    </row>
    <row r="20" spans="1:9" s="48" customFormat="1" ht="12.75" customHeight="1" x14ac:dyDescent="0.25">
      <c r="A20" s="33"/>
      <c r="B20" s="46"/>
      <c r="C20" s="26" t="s">
        <v>15</v>
      </c>
      <c r="D20" s="35">
        <f t="shared" si="0"/>
        <v>94.804000000000002</v>
      </c>
      <c r="E20" s="36">
        <v>94.804000000000002</v>
      </c>
      <c r="F20" s="36"/>
      <c r="H20" s="49"/>
    </row>
    <row r="21" spans="1:9" s="48" customFormat="1" ht="12.75" customHeight="1" x14ac:dyDescent="0.25">
      <c r="A21" s="33" t="s">
        <v>22</v>
      </c>
      <c r="B21" s="34" t="s">
        <v>23</v>
      </c>
      <c r="C21" s="26" t="s">
        <v>12</v>
      </c>
      <c r="D21" s="35">
        <f t="shared" si="0"/>
        <v>0.32300000000000001</v>
      </c>
      <c r="E21" s="36">
        <v>0.32300000000000001</v>
      </c>
      <c r="F21" s="36"/>
      <c r="H21" s="49"/>
    </row>
    <row r="22" spans="1:9" s="48" customFormat="1" ht="12.75" customHeight="1" x14ac:dyDescent="0.25">
      <c r="A22" s="33"/>
      <c r="B22" s="46"/>
      <c r="C22" s="26" t="s">
        <v>14</v>
      </c>
      <c r="D22" s="40">
        <f t="shared" si="0"/>
        <v>1</v>
      </c>
      <c r="E22" s="41">
        <v>1</v>
      </c>
      <c r="F22" s="36"/>
      <c r="H22" s="49"/>
    </row>
    <row r="23" spans="1:9" s="48" customFormat="1" ht="12.75" customHeight="1" x14ac:dyDescent="0.25">
      <c r="A23" s="33"/>
      <c r="B23" s="46"/>
      <c r="C23" s="26" t="s">
        <v>15</v>
      </c>
      <c r="D23" s="35">
        <f t="shared" si="0"/>
        <v>72.909000000000006</v>
      </c>
      <c r="E23" s="36">
        <v>72.909000000000006</v>
      </c>
      <c r="F23" s="36"/>
      <c r="H23" s="49"/>
    </row>
    <row r="24" spans="1:9" s="44" customFormat="1" ht="12.75" customHeight="1" x14ac:dyDescent="0.25">
      <c r="A24" s="33" t="s">
        <v>24</v>
      </c>
      <c r="B24" s="34" t="s">
        <v>25</v>
      </c>
      <c r="C24" s="26" t="s">
        <v>12</v>
      </c>
      <c r="D24" s="35">
        <f t="shared" si="0"/>
        <v>0.44</v>
      </c>
      <c r="E24" s="36"/>
      <c r="F24" s="36">
        <v>0.44</v>
      </c>
      <c r="G24" s="45"/>
      <c r="H24" s="49"/>
    </row>
    <row r="25" spans="1:9" s="44" customFormat="1" ht="12.75" customHeight="1" x14ac:dyDescent="0.25">
      <c r="A25" s="33"/>
      <c r="B25" s="34"/>
      <c r="C25" s="26" t="s">
        <v>14</v>
      </c>
      <c r="D25" s="40">
        <f t="shared" si="0"/>
        <v>1</v>
      </c>
      <c r="E25" s="41"/>
      <c r="F25" s="41">
        <v>1</v>
      </c>
      <c r="G25" s="45"/>
      <c r="H25" s="49"/>
    </row>
    <row r="26" spans="1:9" s="42" customFormat="1" ht="12.75" customHeight="1" x14ac:dyDescent="0.25">
      <c r="A26" s="33"/>
      <c r="B26" s="46"/>
      <c r="C26" s="26" t="s">
        <v>15</v>
      </c>
      <c r="D26" s="35">
        <f t="shared" si="0"/>
        <v>111.01</v>
      </c>
      <c r="E26" s="36"/>
      <c r="F26" s="36">
        <v>111.01</v>
      </c>
      <c r="G26" s="50"/>
      <c r="H26" s="49"/>
    </row>
    <row r="27" spans="1:9" s="42" customFormat="1" ht="12.75" customHeight="1" x14ac:dyDescent="0.25">
      <c r="A27" s="33" t="s">
        <v>26</v>
      </c>
      <c r="B27" s="34" t="s">
        <v>27</v>
      </c>
      <c r="C27" s="26" t="s">
        <v>12</v>
      </c>
      <c r="D27" s="35">
        <f t="shared" si="0"/>
        <v>0.67200000000000004</v>
      </c>
      <c r="E27" s="36"/>
      <c r="F27" s="36">
        <v>0.67200000000000004</v>
      </c>
      <c r="G27" s="50"/>
      <c r="H27" s="51"/>
    </row>
    <row r="28" spans="1:9" s="44" customFormat="1" ht="12.75" customHeight="1" x14ac:dyDescent="0.25">
      <c r="A28" s="33"/>
      <c r="B28" s="34"/>
      <c r="C28" s="26" t="s">
        <v>14</v>
      </c>
      <c r="D28" s="40">
        <f t="shared" si="0"/>
        <v>1</v>
      </c>
      <c r="E28" s="41"/>
      <c r="F28" s="41">
        <v>1</v>
      </c>
      <c r="G28" s="50"/>
      <c r="H28" s="51"/>
    </row>
    <row r="29" spans="1:9" s="44" customFormat="1" ht="12.75" customHeight="1" x14ac:dyDescent="0.25">
      <c r="A29" s="33"/>
      <c r="B29" s="46"/>
      <c r="C29" s="26" t="s">
        <v>15</v>
      </c>
      <c r="D29" s="35">
        <f t="shared" si="0"/>
        <v>196.56200000000001</v>
      </c>
      <c r="E29" s="36"/>
      <c r="F29" s="36">
        <f>99.716+96.846</f>
        <v>196.56200000000001</v>
      </c>
      <c r="G29" s="50"/>
      <c r="H29" s="51"/>
    </row>
    <row r="30" spans="1:9" s="44" customFormat="1" ht="12.75" customHeight="1" x14ac:dyDescent="0.25">
      <c r="A30" s="33" t="s">
        <v>28</v>
      </c>
      <c r="B30" s="34" t="s">
        <v>29</v>
      </c>
      <c r="C30" s="26" t="s">
        <v>12</v>
      </c>
      <c r="D30" s="35">
        <f t="shared" si="0"/>
        <v>0.47799999999999998</v>
      </c>
      <c r="E30" s="36"/>
      <c r="F30" s="36">
        <v>0.47799999999999998</v>
      </c>
      <c r="G30" s="45"/>
      <c r="H30" s="49"/>
      <c r="I30" s="45"/>
    </row>
    <row r="31" spans="1:9" s="44" customFormat="1" ht="12.75" customHeight="1" x14ac:dyDescent="0.25">
      <c r="A31" s="33"/>
      <c r="B31" s="34"/>
      <c r="C31" s="26" t="s">
        <v>14</v>
      </c>
      <c r="D31" s="40">
        <f t="shared" si="0"/>
        <v>1</v>
      </c>
      <c r="E31" s="41"/>
      <c r="F31" s="41">
        <v>1</v>
      </c>
      <c r="G31" s="45"/>
      <c r="H31" s="49"/>
    </row>
    <row r="32" spans="1:9" s="44" customFormat="1" ht="12.75" customHeight="1" x14ac:dyDescent="0.25">
      <c r="A32" s="33"/>
      <c r="B32" s="47"/>
      <c r="C32" s="26" t="s">
        <v>15</v>
      </c>
      <c r="D32" s="35">
        <f t="shared" si="0"/>
        <v>179.72800000000001</v>
      </c>
      <c r="E32" s="36"/>
      <c r="F32" s="36">
        <f>94.068+85.66</f>
        <v>179.72800000000001</v>
      </c>
      <c r="G32" s="45"/>
      <c r="H32" s="49"/>
    </row>
    <row r="33" spans="1:8" ht="12.75" customHeight="1" x14ac:dyDescent="0.2">
      <c r="A33" s="33" t="s">
        <v>30</v>
      </c>
      <c r="B33" s="34" t="s">
        <v>31</v>
      </c>
      <c r="C33" s="26" t="s">
        <v>12</v>
      </c>
      <c r="D33" s="35">
        <f t="shared" si="0"/>
        <v>0.55000000000000004</v>
      </c>
      <c r="E33" s="36"/>
      <c r="F33" s="36">
        <v>0.55000000000000004</v>
      </c>
      <c r="H33" s="52"/>
    </row>
    <row r="34" spans="1:8" ht="12.75" customHeight="1" x14ac:dyDescent="0.2">
      <c r="A34" s="33"/>
      <c r="B34" s="46"/>
      <c r="C34" s="26" t="s">
        <v>14</v>
      </c>
      <c r="D34" s="40">
        <f t="shared" si="0"/>
        <v>1</v>
      </c>
      <c r="E34" s="41"/>
      <c r="F34" s="41">
        <v>1</v>
      </c>
      <c r="H34" s="52"/>
    </row>
    <row r="35" spans="1:8" ht="12.75" customHeight="1" x14ac:dyDescent="0.25">
      <c r="A35" s="33"/>
      <c r="B35" s="47"/>
      <c r="C35" s="26" t="s">
        <v>15</v>
      </c>
      <c r="D35" s="35">
        <f t="shared" si="0"/>
        <v>191.548</v>
      </c>
      <c r="E35" s="36"/>
      <c r="F35" s="36">
        <f>91.764+99.784</f>
        <v>191.548</v>
      </c>
      <c r="H35" s="52"/>
    </row>
    <row r="36" spans="1:8" s="28" customFormat="1" ht="12.75" customHeight="1" x14ac:dyDescent="0.25">
      <c r="A36" s="33" t="s">
        <v>32</v>
      </c>
      <c r="B36" s="34" t="s">
        <v>33</v>
      </c>
      <c r="C36" s="26" t="s">
        <v>12</v>
      </c>
      <c r="D36" s="35">
        <v>1.2529999999999999</v>
      </c>
      <c r="E36" s="36"/>
      <c r="F36" s="37">
        <v>1.2529999999999999</v>
      </c>
      <c r="H36" s="38"/>
    </row>
    <row r="37" spans="1:8" s="42" customFormat="1" ht="12.75" customHeight="1" x14ac:dyDescent="0.25">
      <c r="A37" s="33"/>
      <c r="B37" s="39"/>
      <c r="C37" s="26" t="s">
        <v>14</v>
      </c>
      <c r="D37" s="40">
        <f t="shared" ref="D37" si="3">E37+F37</f>
        <v>1</v>
      </c>
      <c r="E37" s="41"/>
      <c r="F37" s="41">
        <v>1</v>
      </c>
      <c r="H37" s="38"/>
    </row>
    <row r="38" spans="1:8" s="44" customFormat="1" ht="12.75" customHeight="1" x14ac:dyDescent="0.25">
      <c r="A38" s="33"/>
      <c r="B38" s="43"/>
      <c r="C38" s="26" t="s">
        <v>15</v>
      </c>
      <c r="D38" s="35">
        <v>256.46799999999996</v>
      </c>
      <c r="E38" s="36"/>
      <c r="F38" s="37">
        <v>256.46799999999996</v>
      </c>
      <c r="H38" s="38"/>
    </row>
    <row r="39" spans="1:8" s="44" customFormat="1" ht="12.75" customHeight="1" x14ac:dyDescent="0.25">
      <c r="A39" s="33" t="s">
        <v>34</v>
      </c>
      <c r="B39" s="34" t="s">
        <v>35</v>
      </c>
      <c r="C39" s="26" t="s">
        <v>12</v>
      </c>
      <c r="D39" s="35">
        <f t="shared" ref="D39:D102" si="4">E39+F39</f>
        <v>0.57299999999999995</v>
      </c>
      <c r="E39" s="36"/>
      <c r="F39" s="36">
        <v>0.57299999999999995</v>
      </c>
      <c r="G39" s="45"/>
      <c r="H39" s="38"/>
    </row>
    <row r="40" spans="1:8" s="44" customFormat="1" ht="12.75" customHeight="1" x14ac:dyDescent="0.25">
      <c r="A40" s="33"/>
      <c r="B40" s="46"/>
      <c r="C40" s="26" t="s">
        <v>14</v>
      </c>
      <c r="D40" s="40">
        <f t="shared" si="4"/>
        <v>1</v>
      </c>
      <c r="E40" s="41"/>
      <c r="F40" s="41">
        <v>1</v>
      </c>
      <c r="G40" s="45"/>
      <c r="H40" s="38"/>
    </row>
    <row r="41" spans="1:8" s="44" customFormat="1" ht="12.75" customHeight="1" x14ac:dyDescent="0.25">
      <c r="A41" s="33"/>
      <c r="B41" s="47"/>
      <c r="C41" s="26" t="s">
        <v>15</v>
      </c>
      <c r="D41" s="35">
        <f t="shared" si="4"/>
        <v>198.92399999999998</v>
      </c>
      <c r="E41" s="36"/>
      <c r="F41" s="36">
        <f>99.315+99.609</f>
        <v>198.92399999999998</v>
      </c>
      <c r="G41" s="45"/>
      <c r="H41" s="38"/>
    </row>
    <row r="42" spans="1:8" s="48" customFormat="1" ht="12.75" customHeight="1" x14ac:dyDescent="0.25">
      <c r="A42" s="33" t="s">
        <v>36</v>
      </c>
      <c r="B42" s="34" t="s">
        <v>37</v>
      </c>
      <c r="C42" s="26" t="s">
        <v>12</v>
      </c>
      <c r="D42" s="35">
        <f t="shared" si="4"/>
        <v>0.628</v>
      </c>
      <c r="E42" s="36"/>
      <c r="F42" s="36">
        <v>0.628</v>
      </c>
      <c r="H42" s="49"/>
    </row>
    <row r="43" spans="1:8" s="48" customFormat="1" ht="12.75" customHeight="1" x14ac:dyDescent="0.25">
      <c r="A43" s="33"/>
      <c r="B43" s="46"/>
      <c r="C43" s="26" t="s">
        <v>14</v>
      </c>
      <c r="D43" s="40">
        <f t="shared" si="4"/>
        <v>1</v>
      </c>
      <c r="E43" s="41"/>
      <c r="F43" s="41">
        <v>1</v>
      </c>
      <c r="H43" s="49"/>
    </row>
    <row r="44" spans="1:8" s="48" customFormat="1" ht="12.75" customHeight="1" x14ac:dyDescent="0.25">
      <c r="A44" s="33"/>
      <c r="B44" s="46"/>
      <c r="C44" s="26" t="s">
        <v>15</v>
      </c>
      <c r="D44" s="35">
        <f t="shared" si="4"/>
        <v>197.21100000000001</v>
      </c>
      <c r="E44" s="36"/>
      <c r="F44" s="36">
        <f>97.32+99.891</f>
        <v>197.21100000000001</v>
      </c>
      <c r="H44" s="49"/>
    </row>
    <row r="45" spans="1:8" s="48" customFormat="1" ht="12.75" customHeight="1" x14ac:dyDescent="0.25">
      <c r="A45" s="33" t="s">
        <v>38</v>
      </c>
      <c r="B45" s="34" t="s">
        <v>39</v>
      </c>
      <c r="C45" s="26" t="s">
        <v>12</v>
      </c>
      <c r="D45" s="35">
        <f t="shared" si="4"/>
        <v>0.37</v>
      </c>
      <c r="E45" s="36"/>
      <c r="F45" s="36">
        <v>0.37</v>
      </c>
      <c r="H45" s="49"/>
    </row>
    <row r="46" spans="1:8" s="48" customFormat="1" ht="12.75" customHeight="1" x14ac:dyDescent="0.25">
      <c r="A46" s="33"/>
      <c r="B46" s="46"/>
      <c r="C46" s="26" t="s">
        <v>14</v>
      </c>
      <c r="D46" s="40">
        <f t="shared" si="4"/>
        <v>1</v>
      </c>
      <c r="E46" s="41"/>
      <c r="F46" s="41">
        <v>1</v>
      </c>
      <c r="H46" s="49"/>
    </row>
    <row r="47" spans="1:8" s="48" customFormat="1" ht="12.75" customHeight="1" x14ac:dyDescent="0.25">
      <c r="A47" s="33"/>
      <c r="B47" s="46"/>
      <c r="C47" s="26" t="s">
        <v>15</v>
      </c>
      <c r="D47" s="35">
        <f t="shared" si="4"/>
        <v>86.016000000000005</v>
      </c>
      <c r="E47" s="36"/>
      <c r="F47" s="36">
        <v>86.016000000000005</v>
      </c>
      <c r="H47" s="49"/>
    </row>
    <row r="48" spans="1:8" s="44" customFormat="1" ht="12.75" customHeight="1" x14ac:dyDescent="0.25">
      <c r="A48" s="33" t="s">
        <v>40</v>
      </c>
      <c r="B48" s="34" t="s">
        <v>41</v>
      </c>
      <c r="C48" s="26" t="s">
        <v>12</v>
      </c>
      <c r="D48" s="35">
        <f t="shared" si="4"/>
        <v>0.39200000000000002</v>
      </c>
      <c r="E48" s="36"/>
      <c r="F48" s="36">
        <v>0.39200000000000002</v>
      </c>
      <c r="G48" s="45"/>
      <c r="H48" s="49"/>
    </row>
    <row r="49" spans="1:9" s="44" customFormat="1" ht="12.75" customHeight="1" x14ac:dyDescent="0.25">
      <c r="A49" s="33"/>
      <c r="B49" s="34"/>
      <c r="C49" s="26" t="s">
        <v>14</v>
      </c>
      <c r="D49" s="40">
        <f t="shared" si="4"/>
        <v>1</v>
      </c>
      <c r="E49" s="41"/>
      <c r="F49" s="41">
        <v>1</v>
      </c>
      <c r="G49" s="45"/>
      <c r="H49" s="49"/>
    </row>
    <row r="50" spans="1:9" s="42" customFormat="1" ht="12.75" customHeight="1" x14ac:dyDescent="0.25">
      <c r="A50" s="33"/>
      <c r="B50" s="46"/>
      <c r="C50" s="26" t="s">
        <v>15</v>
      </c>
      <c r="D50" s="35">
        <f t="shared" si="4"/>
        <v>99.951999999999998</v>
      </c>
      <c r="E50" s="36"/>
      <c r="F50" s="36">
        <v>99.951999999999998</v>
      </c>
      <c r="G50" s="50"/>
      <c r="H50" s="49"/>
    </row>
    <row r="51" spans="1:9" s="42" customFormat="1" ht="12.75" customHeight="1" x14ac:dyDescent="0.25">
      <c r="A51" s="33" t="s">
        <v>42</v>
      </c>
      <c r="B51" s="34" t="s">
        <v>43</v>
      </c>
      <c r="C51" s="26" t="s">
        <v>12</v>
      </c>
      <c r="D51" s="35">
        <f t="shared" si="4"/>
        <v>0.45800000000000002</v>
      </c>
      <c r="E51" s="36"/>
      <c r="F51" s="36">
        <v>0.45800000000000002</v>
      </c>
      <c r="G51" s="50"/>
      <c r="H51" s="49"/>
    </row>
    <row r="52" spans="1:9" s="44" customFormat="1" ht="12.75" customHeight="1" x14ac:dyDescent="0.25">
      <c r="A52" s="33"/>
      <c r="B52" s="34"/>
      <c r="C52" s="26" t="s">
        <v>14</v>
      </c>
      <c r="D52" s="40">
        <f t="shared" si="4"/>
        <v>1</v>
      </c>
      <c r="E52" s="41"/>
      <c r="F52" s="41">
        <v>1</v>
      </c>
      <c r="G52" s="50"/>
      <c r="H52" s="49"/>
    </row>
    <row r="53" spans="1:9" s="44" customFormat="1" ht="12.75" customHeight="1" x14ac:dyDescent="0.25">
      <c r="A53" s="33"/>
      <c r="B53" s="46"/>
      <c r="C53" s="26" t="s">
        <v>15</v>
      </c>
      <c r="D53" s="35">
        <f t="shared" si="4"/>
        <v>99.953000000000003</v>
      </c>
      <c r="E53" s="36"/>
      <c r="F53" s="36">
        <v>99.953000000000003</v>
      </c>
      <c r="G53" s="50"/>
      <c r="H53" s="49"/>
    </row>
    <row r="54" spans="1:9" s="44" customFormat="1" ht="12.75" customHeight="1" x14ac:dyDescent="0.25">
      <c r="A54" s="33" t="s">
        <v>44</v>
      </c>
      <c r="B54" s="34" t="s">
        <v>45</v>
      </c>
      <c r="C54" s="26" t="s">
        <v>12</v>
      </c>
      <c r="D54" s="35">
        <f t="shared" si="4"/>
        <v>0.66800000000000004</v>
      </c>
      <c r="E54" s="36"/>
      <c r="F54" s="36">
        <v>0.66800000000000004</v>
      </c>
      <c r="G54" s="45"/>
      <c r="H54" s="49"/>
      <c r="I54" s="45"/>
    </row>
    <row r="55" spans="1:9" s="44" customFormat="1" ht="12.75" customHeight="1" x14ac:dyDescent="0.25">
      <c r="A55" s="33"/>
      <c r="B55" s="34"/>
      <c r="C55" s="26" t="s">
        <v>14</v>
      </c>
      <c r="D55" s="40">
        <f t="shared" si="4"/>
        <v>1</v>
      </c>
      <c r="E55" s="41"/>
      <c r="F55" s="41">
        <v>1</v>
      </c>
      <c r="G55" s="45"/>
      <c r="H55" s="49"/>
    </row>
    <row r="56" spans="1:9" s="44" customFormat="1" ht="12.75" customHeight="1" x14ac:dyDescent="0.25">
      <c r="A56" s="33"/>
      <c r="B56" s="47"/>
      <c r="C56" s="26" t="s">
        <v>15</v>
      </c>
      <c r="D56" s="35">
        <f t="shared" si="4"/>
        <v>189.125</v>
      </c>
      <c r="E56" s="36"/>
      <c r="F56" s="36">
        <f>99.442+89.683</f>
        <v>189.125</v>
      </c>
      <c r="G56" s="45"/>
      <c r="H56" s="49"/>
    </row>
    <row r="57" spans="1:9" ht="12.75" customHeight="1" x14ac:dyDescent="0.2">
      <c r="A57" s="33" t="s">
        <v>46</v>
      </c>
      <c r="B57" s="34" t="s">
        <v>47</v>
      </c>
      <c r="C57" s="26" t="s">
        <v>12</v>
      </c>
      <c r="D57" s="35">
        <f t="shared" si="4"/>
        <v>0.46800000000000003</v>
      </c>
      <c r="E57" s="36"/>
      <c r="F57" s="36">
        <v>0.46800000000000003</v>
      </c>
      <c r="H57" s="52"/>
    </row>
    <row r="58" spans="1:9" ht="12.75" customHeight="1" x14ac:dyDescent="0.2">
      <c r="A58" s="33"/>
      <c r="B58" s="46"/>
      <c r="C58" s="26" t="s">
        <v>14</v>
      </c>
      <c r="D58" s="40">
        <f t="shared" si="4"/>
        <v>1</v>
      </c>
      <c r="E58" s="41"/>
      <c r="F58" s="41">
        <v>1</v>
      </c>
      <c r="H58" s="52"/>
    </row>
    <row r="59" spans="1:9" ht="12.75" customHeight="1" x14ac:dyDescent="0.25">
      <c r="A59" s="33"/>
      <c r="B59" s="47"/>
      <c r="C59" s="26" t="s">
        <v>15</v>
      </c>
      <c r="D59" s="35">
        <f t="shared" si="4"/>
        <v>99.820999999999998</v>
      </c>
      <c r="E59" s="36"/>
      <c r="F59" s="36">
        <v>99.820999999999998</v>
      </c>
      <c r="H59" s="52"/>
    </row>
    <row r="60" spans="1:9" ht="12.75" customHeight="1" x14ac:dyDescent="0.2">
      <c r="A60" s="33" t="s">
        <v>48</v>
      </c>
      <c r="B60" s="34" t="s">
        <v>49</v>
      </c>
      <c r="C60" s="26" t="s">
        <v>12</v>
      </c>
      <c r="D60" s="35">
        <f t="shared" si="4"/>
        <v>0.49299999999999999</v>
      </c>
      <c r="E60" s="36"/>
      <c r="F60" s="36">
        <v>0.49299999999999999</v>
      </c>
      <c r="G60" s="53"/>
      <c r="H60" s="52"/>
    </row>
    <row r="61" spans="1:9" ht="12.75" customHeight="1" x14ac:dyDescent="0.2">
      <c r="A61" s="33"/>
      <c r="B61" s="46"/>
      <c r="C61" s="26" t="s">
        <v>14</v>
      </c>
      <c r="D61" s="40">
        <f t="shared" si="4"/>
        <v>1</v>
      </c>
      <c r="E61" s="41"/>
      <c r="F61" s="41">
        <v>1</v>
      </c>
      <c r="G61" s="53"/>
      <c r="H61" s="52"/>
    </row>
    <row r="62" spans="1:9" ht="12.75" customHeight="1" x14ac:dyDescent="0.25">
      <c r="A62" s="33"/>
      <c r="B62" s="47"/>
      <c r="C62" s="26" t="s">
        <v>15</v>
      </c>
      <c r="D62" s="35">
        <f t="shared" si="4"/>
        <v>145.32300000000001</v>
      </c>
      <c r="E62" s="36"/>
      <c r="F62" s="36">
        <f>64.652+80.671</f>
        <v>145.32300000000001</v>
      </c>
      <c r="G62" s="53"/>
      <c r="H62" s="52"/>
    </row>
    <row r="63" spans="1:9" ht="12.75" customHeight="1" x14ac:dyDescent="0.2">
      <c r="A63" s="33" t="s">
        <v>50</v>
      </c>
      <c r="B63" s="34" t="s">
        <v>51</v>
      </c>
      <c r="C63" s="26" t="s">
        <v>12</v>
      </c>
      <c r="D63" s="35">
        <f t="shared" si="4"/>
        <v>0.40500000000000003</v>
      </c>
      <c r="E63" s="36"/>
      <c r="F63" s="36">
        <v>0.40500000000000003</v>
      </c>
      <c r="H63" s="52"/>
    </row>
    <row r="64" spans="1:9" ht="12.75" customHeight="1" x14ac:dyDescent="0.2">
      <c r="A64" s="33"/>
      <c r="B64" s="46"/>
      <c r="C64" s="26" t="s">
        <v>14</v>
      </c>
      <c r="D64" s="40">
        <f t="shared" si="4"/>
        <v>1</v>
      </c>
      <c r="E64" s="41"/>
      <c r="F64" s="41">
        <v>1</v>
      </c>
      <c r="H64" s="52"/>
    </row>
    <row r="65" spans="1:8" ht="12.75" customHeight="1" x14ac:dyDescent="0.25">
      <c r="A65" s="33"/>
      <c r="B65" s="47"/>
      <c r="C65" s="26" t="s">
        <v>15</v>
      </c>
      <c r="D65" s="35">
        <f t="shared" si="4"/>
        <v>136.77000000000001</v>
      </c>
      <c r="E65" s="36"/>
      <c r="F65" s="36">
        <f>48.073+88.697</f>
        <v>136.77000000000001</v>
      </c>
      <c r="H65" s="52"/>
    </row>
    <row r="66" spans="1:8" ht="12.75" customHeight="1" x14ac:dyDescent="0.2">
      <c r="A66" s="33" t="s">
        <v>52</v>
      </c>
      <c r="B66" s="34" t="s">
        <v>53</v>
      </c>
      <c r="C66" s="26" t="s">
        <v>12</v>
      </c>
      <c r="D66" s="35">
        <f t="shared" si="4"/>
        <v>0.40600000000000003</v>
      </c>
      <c r="E66" s="54"/>
      <c r="F66" s="54">
        <v>0.40600000000000003</v>
      </c>
      <c r="H66" s="52"/>
    </row>
    <row r="67" spans="1:8" ht="12.75" customHeight="1" x14ac:dyDescent="0.2">
      <c r="A67" s="33"/>
      <c r="B67" s="46"/>
      <c r="C67" s="26" t="s">
        <v>14</v>
      </c>
      <c r="D67" s="40">
        <f t="shared" si="4"/>
        <v>1</v>
      </c>
      <c r="E67" s="41"/>
      <c r="F67" s="41">
        <v>1</v>
      </c>
      <c r="H67" s="52"/>
    </row>
    <row r="68" spans="1:8" ht="12.75" customHeight="1" x14ac:dyDescent="0.25">
      <c r="A68" s="33"/>
      <c r="B68" s="47"/>
      <c r="C68" s="26" t="s">
        <v>15</v>
      </c>
      <c r="D68" s="35">
        <f t="shared" si="4"/>
        <v>99.447000000000003</v>
      </c>
      <c r="E68" s="36"/>
      <c r="F68" s="36">
        <v>99.447000000000003</v>
      </c>
      <c r="H68" s="52"/>
    </row>
    <row r="69" spans="1:8" ht="12.75" customHeight="1" x14ac:dyDescent="0.2">
      <c r="A69" s="33" t="s">
        <v>54</v>
      </c>
      <c r="B69" s="34" t="s">
        <v>55</v>
      </c>
      <c r="C69" s="26" t="s">
        <v>12</v>
      </c>
      <c r="D69" s="35">
        <f t="shared" si="4"/>
        <v>0.45900000000000002</v>
      </c>
      <c r="E69" s="36"/>
      <c r="F69" s="54">
        <v>0.45900000000000002</v>
      </c>
      <c r="G69" s="53"/>
      <c r="H69" s="52"/>
    </row>
    <row r="70" spans="1:8" ht="12.75" customHeight="1" x14ac:dyDescent="0.2">
      <c r="A70" s="33"/>
      <c r="B70" s="46"/>
      <c r="C70" s="26" t="s">
        <v>14</v>
      </c>
      <c r="D70" s="40">
        <f t="shared" si="4"/>
        <v>1</v>
      </c>
      <c r="E70" s="41"/>
      <c r="F70" s="41">
        <v>1</v>
      </c>
      <c r="G70" s="53"/>
      <c r="H70" s="52"/>
    </row>
    <row r="71" spans="1:8" ht="12.75" customHeight="1" x14ac:dyDescent="0.25">
      <c r="A71" s="33"/>
      <c r="B71" s="47"/>
      <c r="C71" s="26" t="s">
        <v>15</v>
      </c>
      <c r="D71" s="35">
        <f t="shared" si="4"/>
        <v>99.251999999999995</v>
      </c>
      <c r="E71" s="36"/>
      <c r="F71" s="36">
        <v>99.251999999999995</v>
      </c>
      <c r="G71" s="53"/>
      <c r="H71" s="52"/>
    </row>
    <row r="72" spans="1:8" ht="12.75" customHeight="1" x14ac:dyDescent="0.2">
      <c r="A72" s="33" t="s">
        <v>56</v>
      </c>
      <c r="B72" s="34" t="s">
        <v>57</v>
      </c>
      <c r="C72" s="26" t="s">
        <v>12</v>
      </c>
      <c r="D72" s="35">
        <f t="shared" si="4"/>
        <v>0.35099999999999998</v>
      </c>
      <c r="E72" s="54">
        <v>0.35099999999999998</v>
      </c>
      <c r="F72" s="36"/>
      <c r="H72" s="52"/>
    </row>
    <row r="73" spans="1:8" ht="12.75" customHeight="1" x14ac:dyDescent="0.2">
      <c r="A73" s="33"/>
      <c r="B73" s="46"/>
      <c r="C73" s="26" t="s">
        <v>14</v>
      </c>
      <c r="D73" s="40">
        <f t="shared" si="4"/>
        <v>1</v>
      </c>
      <c r="E73" s="41">
        <v>1</v>
      </c>
      <c r="F73" s="36"/>
      <c r="H73" s="52"/>
    </row>
    <row r="74" spans="1:8" ht="12.75" customHeight="1" x14ac:dyDescent="0.25">
      <c r="A74" s="33"/>
      <c r="B74" s="47"/>
      <c r="C74" s="26" t="s">
        <v>15</v>
      </c>
      <c r="D74" s="35">
        <f t="shared" si="4"/>
        <v>96.287999999999997</v>
      </c>
      <c r="E74" s="36">
        <v>96.287999999999997</v>
      </c>
      <c r="F74" s="36"/>
      <c r="H74" s="52"/>
    </row>
    <row r="75" spans="1:8" ht="12.75" customHeight="1" x14ac:dyDescent="0.2">
      <c r="A75" s="33" t="s">
        <v>58</v>
      </c>
      <c r="B75" s="34" t="s">
        <v>59</v>
      </c>
      <c r="C75" s="26" t="s">
        <v>12</v>
      </c>
      <c r="D75" s="35">
        <f t="shared" si="4"/>
        <v>0.316</v>
      </c>
      <c r="E75" s="54">
        <v>0.316</v>
      </c>
      <c r="F75" s="54"/>
      <c r="G75" s="53"/>
      <c r="H75" s="55"/>
    </row>
    <row r="76" spans="1:8" ht="12.75" customHeight="1" x14ac:dyDescent="0.2">
      <c r="A76" s="33"/>
      <c r="B76" s="46"/>
      <c r="C76" s="26" t="s">
        <v>14</v>
      </c>
      <c r="D76" s="40">
        <f t="shared" si="4"/>
        <v>1</v>
      </c>
      <c r="E76" s="41">
        <v>1</v>
      </c>
      <c r="F76" s="54"/>
      <c r="H76" s="55"/>
    </row>
    <row r="77" spans="1:8" ht="12.75" customHeight="1" x14ac:dyDescent="0.25">
      <c r="A77" s="33"/>
      <c r="B77" s="47"/>
      <c r="C77" s="26" t="s">
        <v>15</v>
      </c>
      <c r="D77" s="35">
        <f t="shared" si="4"/>
        <v>91.215000000000003</v>
      </c>
      <c r="E77" s="36">
        <v>91.215000000000003</v>
      </c>
      <c r="F77" s="36"/>
      <c r="G77" s="53"/>
      <c r="H77" s="55"/>
    </row>
    <row r="78" spans="1:8" ht="12.75" customHeight="1" x14ac:dyDescent="0.2">
      <c r="A78" s="33" t="s">
        <v>60</v>
      </c>
      <c r="B78" s="34" t="s">
        <v>61</v>
      </c>
      <c r="C78" s="26" t="s">
        <v>12</v>
      </c>
      <c r="D78" s="35">
        <f t="shared" si="4"/>
        <v>0.58099999999999996</v>
      </c>
      <c r="E78" s="36">
        <v>0.58099999999999996</v>
      </c>
      <c r="F78" s="36"/>
      <c r="H78" s="55"/>
    </row>
    <row r="79" spans="1:8" ht="12.75" customHeight="1" x14ac:dyDescent="0.2">
      <c r="A79" s="33"/>
      <c r="B79" s="46"/>
      <c r="C79" s="26" t="s">
        <v>14</v>
      </c>
      <c r="D79" s="40">
        <f t="shared" si="4"/>
        <v>1</v>
      </c>
      <c r="E79" s="41">
        <v>1</v>
      </c>
      <c r="F79" s="36"/>
      <c r="H79" s="55"/>
    </row>
    <row r="80" spans="1:8" ht="12.75" customHeight="1" x14ac:dyDescent="0.25">
      <c r="A80" s="33"/>
      <c r="B80" s="47"/>
      <c r="C80" s="26" t="s">
        <v>15</v>
      </c>
      <c r="D80" s="56">
        <f t="shared" si="4"/>
        <v>173.98599999999999</v>
      </c>
      <c r="E80" s="36">
        <v>173.98599999999999</v>
      </c>
      <c r="F80" s="36"/>
      <c r="H80" s="55"/>
    </row>
    <row r="81" spans="1:6" s="28" customFormat="1" ht="12.75" customHeight="1" x14ac:dyDescent="0.25">
      <c r="A81" s="33" t="s">
        <v>62</v>
      </c>
      <c r="B81" s="34" t="s">
        <v>63</v>
      </c>
      <c r="C81" s="26" t="s">
        <v>12</v>
      </c>
      <c r="D81" s="35">
        <f t="shared" si="4"/>
        <v>0.40699999999999997</v>
      </c>
      <c r="E81" s="36">
        <v>0.40699999999999997</v>
      </c>
      <c r="F81" s="37"/>
    </row>
    <row r="82" spans="1:6" s="42" customFormat="1" ht="12.75" customHeight="1" x14ac:dyDescent="0.25">
      <c r="A82" s="33"/>
      <c r="B82" s="39"/>
      <c r="C82" s="26" t="s">
        <v>14</v>
      </c>
      <c r="D82" s="40">
        <f t="shared" si="4"/>
        <v>1</v>
      </c>
      <c r="E82" s="41">
        <v>1</v>
      </c>
      <c r="F82" s="37"/>
    </row>
    <row r="83" spans="1:6" s="44" customFormat="1" ht="12.75" customHeight="1" x14ac:dyDescent="0.25">
      <c r="A83" s="33"/>
      <c r="B83" s="43"/>
      <c r="C83" s="26" t="s">
        <v>15</v>
      </c>
      <c r="D83" s="35">
        <f t="shared" si="4"/>
        <v>81.947000000000003</v>
      </c>
      <c r="E83" s="36">
        <v>81.947000000000003</v>
      </c>
      <c r="F83" s="37"/>
    </row>
    <row r="84" spans="1:6" s="44" customFormat="1" ht="12.75" customHeight="1" x14ac:dyDescent="0.25">
      <c r="A84" s="33" t="s">
        <v>64</v>
      </c>
      <c r="B84" s="34" t="s">
        <v>65</v>
      </c>
      <c r="C84" s="26" t="s">
        <v>12</v>
      </c>
      <c r="D84" s="35">
        <f t="shared" si="4"/>
        <v>0.61899999999999999</v>
      </c>
      <c r="E84" s="36">
        <v>0.61899999999999999</v>
      </c>
      <c r="F84" s="36"/>
    </row>
    <row r="85" spans="1:6" s="44" customFormat="1" ht="12.75" customHeight="1" x14ac:dyDescent="0.25">
      <c r="A85" s="33"/>
      <c r="B85" s="46"/>
      <c r="C85" s="26" t="s">
        <v>14</v>
      </c>
      <c r="D85" s="40">
        <f t="shared" si="4"/>
        <v>1</v>
      </c>
      <c r="E85" s="41">
        <v>1</v>
      </c>
      <c r="F85" s="36"/>
    </row>
    <row r="86" spans="1:6" s="44" customFormat="1" ht="12.75" customHeight="1" x14ac:dyDescent="0.25">
      <c r="A86" s="33"/>
      <c r="B86" s="47"/>
      <c r="C86" s="26" t="s">
        <v>15</v>
      </c>
      <c r="D86" s="35">
        <f t="shared" si="4"/>
        <v>133.48099999999999</v>
      </c>
      <c r="E86" s="36">
        <v>133.48099999999999</v>
      </c>
      <c r="F86" s="36"/>
    </row>
    <row r="87" spans="1:6" s="48" customFormat="1" ht="12.75" customHeight="1" x14ac:dyDescent="0.25">
      <c r="A87" s="33" t="s">
        <v>66</v>
      </c>
      <c r="B87" s="34" t="s">
        <v>67</v>
      </c>
      <c r="C87" s="26" t="s">
        <v>12</v>
      </c>
      <c r="D87" s="35">
        <f t="shared" si="4"/>
        <v>0.316</v>
      </c>
      <c r="E87" s="36">
        <v>0.316</v>
      </c>
      <c r="F87" s="36"/>
    </row>
    <row r="88" spans="1:6" s="48" customFormat="1" ht="12.75" customHeight="1" x14ac:dyDescent="0.25">
      <c r="A88" s="33"/>
      <c r="B88" s="46"/>
      <c r="C88" s="26" t="s">
        <v>14</v>
      </c>
      <c r="D88" s="40">
        <f t="shared" si="4"/>
        <v>1</v>
      </c>
      <c r="E88" s="41">
        <v>1</v>
      </c>
      <c r="F88" s="36"/>
    </row>
    <row r="89" spans="1:6" s="48" customFormat="1" ht="12.75" customHeight="1" x14ac:dyDescent="0.25">
      <c r="A89" s="33"/>
      <c r="B89" s="46"/>
      <c r="C89" s="26" t="s">
        <v>15</v>
      </c>
      <c r="D89" s="35">
        <f t="shared" si="4"/>
        <v>95.364999999999995</v>
      </c>
      <c r="E89" s="36">
        <v>95.364999999999995</v>
      </c>
      <c r="F89" s="36"/>
    </row>
    <row r="90" spans="1:6" s="48" customFormat="1" ht="12.75" customHeight="1" x14ac:dyDescent="0.25">
      <c r="A90" s="33" t="s">
        <v>68</v>
      </c>
      <c r="B90" s="34" t="s">
        <v>69</v>
      </c>
      <c r="C90" s="26" t="s">
        <v>12</v>
      </c>
      <c r="D90" s="35">
        <f t="shared" si="4"/>
        <v>0.39</v>
      </c>
      <c r="E90" s="36"/>
      <c r="F90" s="36">
        <v>0.39</v>
      </c>
    </row>
    <row r="91" spans="1:6" s="48" customFormat="1" ht="12.75" customHeight="1" x14ac:dyDescent="0.25">
      <c r="A91" s="33"/>
      <c r="B91" s="46"/>
      <c r="C91" s="26" t="s">
        <v>14</v>
      </c>
      <c r="D91" s="40">
        <f t="shared" si="4"/>
        <v>1</v>
      </c>
      <c r="E91" s="41"/>
      <c r="F91" s="41">
        <v>1</v>
      </c>
    </row>
    <row r="92" spans="1:6" s="48" customFormat="1" ht="12.75" customHeight="1" x14ac:dyDescent="0.25">
      <c r="A92" s="33"/>
      <c r="B92" s="46"/>
      <c r="C92" s="26" t="s">
        <v>15</v>
      </c>
      <c r="D92" s="35">
        <f t="shared" si="4"/>
        <v>198.57900000000001</v>
      </c>
      <c r="E92" s="36"/>
      <c r="F92" s="36">
        <f>98.986+99.593</f>
        <v>198.57900000000001</v>
      </c>
    </row>
    <row r="93" spans="1:6" s="44" customFormat="1" ht="12.75" customHeight="1" x14ac:dyDescent="0.25">
      <c r="A93" s="33" t="s">
        <v>70</v>
      </c>
      <c r="B93" s="34" t="s">
        <v>71</v>
      </c>
      <c r="C93" s="26" t="s">
        <v>12</v>
      </c>
      <c r="D93" s="35">
        <f t="shared" si="4"/>
        <v>0.48899999999999999</v>
      </c>
      <c r="E93" s="36"/>
      <c r="F93" s="36">
        <v>0.48899999999999999</v>
      </c>
    </row>
    <row r="94" spans="1:6" s="44" customFormat="1" ht="12.75" customHeight="1" x14ac:dyDescent="0.25">
      <c r="A94" s="33"/>
      <c r="B94" s="34"/>
      <c r="C94" s="26" t="s">
        <v>14</v>
      </c>
      <c r="D94" s="40">
        <f t="shared" si="4"/>
        <v>1</v>
      </c>
      <c r="E94" s="41"/>
      <c r="F94" s="41">
        <v>1</v>
      </c>
    </row>
    <row r="95" spans="1:6" s="42" customFormat="1" ht="12.75" customHeight="1" x14ac:dyDescent="0.25">
      <c r="A95" s="33"/>
      <c r="B95" s="46"/>
      <c r="C95" s="26" t="s">
        <v>15</v>
      </c>
      <c r="D95" s="35">
        <f t="shared" si="4"/>
        <v>257.56299999999999</v>
      </c>
      <c r="E95" s="36"/>
      <c r="F95" s="36">
        <v>257.56299999999999</v>
      </c>
    </row>
    <row r="96" spans="1:6" s="42" customFormat="1" ht="12.75" customHeight="1" x14ac:dyDescent="0.25">
      <c r="A96" s="33" t="s">
        <v>72</v>
      </c>
      <c r="B96" s="34" t="s">
        <v>73</v>
      </c>
      <c r="C96" s="26" t="s">
        <v>12</v>
      </c>
      <c r="D96" s="35">
        <f t="shared" si="4"/>
        <v>0.48899999999999999</v>
      </c>
      <c r="E96" s="36"/>
      <c r="F96" s="36">
        <v>0.48899999999999999</v>
      </c>
    </row>
    <row r="97" spans="1:6" s="44" customFormat="1" ht="12.75" customHeight="1" x14ac:dyDescent="0.25">
      <c r="A97" s="33"/>
      <c r="B97" s="34"/>
      <c r="C97" s="26" t="s">
        <v>14</v>
      </c>
      <c r="D97" s="40">
        <f t="shared" si="4"/>
        <v>1</v>
      </c>
      <c r="E97" s="41"/>
      <c r="F97" s="41">
        <v>1</v>
      </c>
    </row>
    <row r="98" spans="1:6" s="44" customFormat="1" ht="12.75" customHeight="1" x14ac:dyDescent="0.25">
      <c r="A98" s="33"/>
      <c r="B98" s="46"/>
      <c r="C98" s="26" t="s">
        <v>15</v>
      </c>
      <c r="D98" s="35">
        <f t="shared" si="4"/>
        <v>213.102</v>
      </c>
      <c r="E98" s="36"/>
      <c r="F98" s="36">
        <v>213.102</v>
      </c>
    </row>
    <row r="99" spans="1:6" s="44" customFormat="1" ht="12.75" customHeight="1" x14ac:dyDescent="0.25">
      <c r="A99" s="33" t="s">
        <v>74</v>
      </c>
      <c r="B99" s="34" t="s">
        <v>75</v>
      </c>
      <c r="C99" s="26" t="s">
        <v>12</v>
      </c>
      <c r="D99" s="35">
        <f t="shared" si="4"/>
        <v>0.40100000000000002</v>
      </c>
      <c r="E99" s="36"/>
      <c r="F99" s="36">
        <v>0.40100000000000002</v>
      </c>
    </row>
    <row r="100" spans="1:6" s="44" customFormat="1" ht="12.75" customHeight="1" x14ac:dyDescent="0.25">
      <c r="A100" s="33"/>
      <c r="B100" s="34"/>
      <c r="C100" s="26" t="s">
        <v>14</v>
      </c>
      <c r="D100" s="40">
        <f t="shared" si="4"/>
        <v>1</v>
      </c>
      <c r="E100" s="41"/>
      <c r="F100" s="41">
        <v>1</v>
      </c>
    </row>
    <row r="101" spans="1:6" s="44" customFormat="1" ht="12.75" customHeight="1" x14ac:dyDescent="0.25">
      <c r="A101" s="33"/>
      <c r="B101" s="47"/>
      <c r="C101" s="26" t="s">
        <v>15</v>
      </c>
      <c r="D101" s="35">
        <f t="shared" si="4"/>
        <v>165.68100000000001</v>
      </c>
      <c r="E101" s="36"/>
      <c r="F101" s="36">
        <v>165.68100000000001</v>
      </c>
    </row>
    <row r="102" spans="1:6" ht="12.75" customHeight="1" x14ac:dyDescent="0.2">
      <c r="A102" s="33" t="s">
        <v>76</v>
      </c>
      <c r="B102" s="34" t="s">
        <v>77</v>
      </c>
      <c r="C102" s="26" t="s">
        <v>12</v>
      </c>
      <c r="D102" s="35">
        <f t="shared" si="4"/>
        <v>0.46800000000000003</v>
      </c>
      <c r="E102" s="36"/>
      <c r="F102" s="36">
        <v>0.46800000000000003</v>
      </c>
    </row>
    <row r="103" spans="1:6" ht="12.75" customHeight="1" x14ac:dyDescent="0.2">
      <c r="A103" s="33"/>
      <c r="B103" s="46"/>
      <c r="C103" s="26" t="s">
        <v>14</v>
      </c>
      <c r="D103" s="40">
        <f t="shared" ref="D103:D116" si="5">E103+F103</f>
        <v>1</v>
      </c>
      <c r="E103" s="41"/>
      <c r="F103" s="41">
        <v>1</v>
      </c>
    </row>
    <row r="104" spans="1:6" ht="12.75" customHeight="1" x14ac:dyDescent="0.25">
      <c r="A104" s="33"/>
      <c r="B104" s="47"/>
      <c r="C104" s="26" t="s">
        <v>15</v>
      </c>
      <c r="D104" s="35">
        <f t="shared" si="5"/>
        <v>246.41200000000001</v>
      </c>
      <c r="E104" s="36"/>
      <c r="F104" s="36">
        <v>246.41200000000001</v>
      </c>
    </row>
    <row r="105" spans="1:6" ht="12.75" customHeight="1" x14ac:dyDescent="0.2">
      <c r="A105" s="33" t="s">
        <v>78</v>
      </c>
      <c r="B105" s="34" t="s">
        <v>79</v>
      </c>
      <c r="C105" s="26" t="s">
        <v>12</v>
      </c>
      <c r="D105" s="35">
        <f t="shared" si="5"/>
        <v>0.46800000000000003</v>
      </c>
      <c r="E105" s="36"/>
      <c r="F105" s="36">
        <v>0.46800000000000003</v>
      </c>
    </row>
    <row r="106" spans="1:6" ht="12.75" customHeight="1" x14ac:dyDescent="0.2">
      <c r="A106" s="33"/>
      <c r="B106" s="46"/>
      <c r="C106" s="26" t="s">
        <v>14</v>
      </c>
      <c r="D106" s="40">
        <f t="shared" si="5"/>
        <v>1</v>
      </c>
      <c r="E106" s="41"/>
      <c r="F106" s="41">
        <v>1</v>
      </c>
    </row>
    <row r="107" spans="1:6" ht="12.75" customHeight="1" x14ac:dyDescent="0.25">
      <c r="A107" s="33"/>
      <c r="B107" s="47"/>
      <c r="C107" s="26" t="s">
        <v>15</v>
      </c>
      <c r="D107" s="35">
        <f t="shared" si="5"/>
        <v>247.99199999999999</v>
      </c>
      <c r="E107" s="36"/>
      <c r="F107" s="36">
        <v>247.99199999999999</v>
      </c>
    </row>
    <row r="108" spans="1:6" ht="12.75" customHeight="1" x14ac:dyDescent="0.2">
      <c r="A108" s="33" t="s">
        <v>80</v>
      </c>
      <c r="B108" s="34" t="s">
        <v>81</v>
      </c>
      <c r="C108" s="26" t="s">
        <v>12</v>
      </c>
      <c r="D108" s="35">
        <f t="shared" si="5"/>
        <v>0.46800000000000003</v>
      </c>
      <c r="E108" s="36"/>
      <c r="F108" s="36">
        <v>0.46800000000000003</v>
      </c>
    </row>
    <row r="109" spans="1:6" ht="12.75" customHeight="1" x14ac:dyDescent="0.2">
      <c r="A109" s="33"/>
      <c r="B109" s="46"/>
      <c r="C109" s="26" t="s">
        <v>14</v>
      </c>
      <c r="D109" s="40">
        <f t="shared" si="5"/>
        <v>1</v>
      </c>
      <c r="E109" s="41"/>
      <c r="F109" s="41">
        <v>1</v>
      </c>
    </row>
    <row r="110" spans="1:6" ht="12.75" customHeight="1" x14ac:dyDescent="0.25">
      <c r="A110" s="33"/>
      <c r="B110" s="47"/>
      <c r="C110" s="26" t="s">
        <v>15</v>
      </c>
      <c r="D110" s="35">
        <f t="shared" si="5"/>
        <v>243.18600000000001</v>
      </c>
      <c r="E110" s="36"/>
      <c r="F110" s="36">
        <v>243.18600000000001</v>
      </c>
    </row>
    <row r="111" spans="1:6" ht="12.75" customHeight="1" x14ac:dyDescent="0.2">
      <c r="A111" s="33" t="s">
        <v>82</v>
      </c>
      <c r="B111" s="34" t="s">
        <v>83</v>
      </c>
      <c r="C111" s="26" t="s">
        <v>12</v>
      </c>
      <c r="D111" s="35">
        <f t="shared" si="5"/>
        <v>0.74299999999999999</v>
      </c>
      <c r="E111" s="54"/>
      <c r="F111" s="54">
        <v>0.74299999999999999</v>
      </c>
    </row>
    <row r="112" spans="1:6" ht="12.75" customHeight="1" x14ac:dyDescent="0.2">
      <c r="A112" s="33"/>
      <c r="B112" s="46"/>
      <c r="C112" s="26" t="s">
        <v>14</v>
      </c>
      <c r="D112" s="40">
        <f t="shared" si="5"/>
        <v>1</v>
      </c>
      <c r="E112" s="41"/>
      <c r="F112" s="41">
        <v>1</v>
      </c>
    </row>
    <row r="113" spans="1:14" ht="12.75" customHeight="1" x14ac:dyDescent="0.25">
      <c r="A113" s="33"/>
      <c r="B113" s="47"/>
      <c r="C113" s="26" t="s">
        <v>15</v>
      </c>
      <c r="D113" s="35">
        <f t="shared" si="5"/>
        <v>224.74</v>
      </c>
      <c r="E113" s="36"/>
      <c r="F113" s="36">
        <v>224.74</v>
      </c>
    </row>
    <row r="114" spans="1:14" ht="12.75" customHeight="1" x14ac:dyDescent="0.2">
      <c r="A114" s="33" t="s">
        <v>84</v>
      </c>
      <c r="B114" s="34" t="s">
        <v>85</v>
      </c>
      <c r="C114" s="26" t="s">
        <v>12</v>
      </c>
      <c r="D114" s="35">
        <f t="shared" si="5"/>
        <v>0.36299999999999999</v>
      </c>
      <c r="E114" s="36"/>
      <c r="F114" s="54">
        <v>0.36299999999999999</v>
      </c>
    </row>
    <row r="115" spans="1:14" ht="12.75" customHeight="1" x14ac:dyDescent="0.2">
      <c r="A115" s="33"/>
      <c r="B115" s="46"/>
      <c r="C115" s="26" t="s">
        <v>14</v>
      </c>
      <c r="D115" s="40">
        <f t="shared" si="5"/>
        <v>1</v>
      </c>
      <c r="E115" s="41"/>
      <c r="F115" s="41">
        <v>1</v>
      </c>
    </row>
    <row r="116" spans="1:14" ht="12.75" customHeight="1" x14ac:dyDescent="0.25">
      <c r="A116" s="33"/>
      <c r="B116" s="57"/>
      <c r="C116" s="58" t="s">
        <v>15</v>
      </c>
      <c r="D116" s="59">
        <f t="shared" si="5"/>
        <v>133.22999999999999</v>
      </c>
      <c r="E116" s="60"/>
      <c r="F116" s="60">
        <v>133.22999999999999</v>
      </c>
    </row>
    <row r="117" spans="1:14" s="28" customFormat="1" ht="12.75" customHeight="1" x14ac:dyDescent="0.25">
      <c r="A117" s="33" t="s">
        <v>86</v>
      </c>
      <c r="B117" s="34" t="s">
        <v>87</v>
      </c>
      <c r="C117" s="26" t="s">
        <v>12</v>
      </c>
      <c r="D117" s="35">
        <f>E117+F117</f>
        <v>0.64</v>
      </c>
      <c r="E117" s="36"/>
      <c r="F117" s="37">
        <v>0.64</v>
      </c>
      <c r="H117" s="38"/>
    </row>
    <row r="118" spans="1:14" s="42" customFormat="1" ht="12.75" customHeight="1" x14ac:dyDescent="0.25">
      <c r="A118" s="33"/>
      <c r="B118" s="39"/>
      <c r="C118" s="26" t="s">
        <v>14</v>
      </c>
      <c r="D118" s="40">
        <f t="shared" ref="D118:D119" si="6">E118+F118</f>
        <v>1</v>
      </c>
      <c r="E118" s="41"/>
      <c r="F118" s="41">
        <v>1</v>
      </c>
      <c r="H118" s="38"/>
    </row>
    <row r="119" spans="1:14" s="44" customFormat="1" ht="12.75" customHeight="1" x14ac:dyDescent="0.25">
      <c r="A119" s="33"/>
      <c r="B119" s="43"/>
      <c r="C119" s="26" t="s">
        <v>15</v>
      </c>
      <c r="D119" s="35">
        <f t="shared" si="6"/>
        <v>328.62099999999998</v>
      </c>
      <c r="E119" s="36"/>
      <c r="F119" s="37">
        <v>328.62099999999998</v>
      </c>
      <c r="H119" s="38"/>
      <c r="I119" s="61"/>
      <c r="J119" s="61"/>
      <c r="K119" s="49"/>
      <c r="L119" s="61"/>
      <c r="M119" s="61"/>
      <c r="N119" s="61"/>
    </row>
    <row r="120" spans="1:14" s="44" customFormat="1" ht="12.75" customHeight="1" x14ac:dyDescent="0.25">
      <c r="A120" s="33" t="s">
        <v>88</v>
      </c>
      <c r="B120" s="34" t="s">
        <v>89</v>
      </c>
      <c r="C120" s="26" t="s">
        <v>12</v>
      </c>
      <c r="D120" s="35">
        <f>E120+F120</f>
        <v>0.30199999999999999</v>
      </c>
      <c r="E120" s="36"/>
      <c r="F120" s="36">
        <v>0.30199999999999999</v>
      </c>
      <c r="G120" s="45"/>
      <c r="H120" s="38"/>
      <c r="I120" s="61"/>
      <c r="J120" s="61"/>
      <c r="K120" s="61"/>
      <c r="L120" s="61"/>
      <c r="M120" s="61"/>
      <c r="N120" s="61"/>
    </row>
    <row r="121" spans="1:14" s="44" customFormat="1" ht="12.75" customHeight="1" x14ac:dyDescent="0.25">
      <c r="A121" s="33"/>
      <c r="B121" s="46"/>
      <c r="C121" s="26" t="s">
        <v>14</v>
      </c>
      <c r="D121" s="40">
        <f t="shared" ref="D121:D155" si="7">E121+F121</f>
        <v>1</v>
      </c>
      <c r="E121" s="41"/>
      <c r="F121" s="41">
        <v>1</v>
      </c>
      <c r="G121" s="45"/>
      <c r="H121" s="38"/>
      <c r="I121" s="61"/>
      <c r="J121" s="61"/>
      <c r="K121" s="61"/>
      <c r="L121" s="61"/>
      <c r="M121" s="61"/>
      <c r="N121" s="61"/>
    </row>
    <row r="122" spans="1:14" s="44" customFormat="1" ht="12.75" customHeight="1" x14ac:dyDescent="0.25">
      <c r="A122" s="33"/>
      <c r="B122" s="47"/>
      <c r="C122" s="26" t="s">
        <v>15</v>
      </c>
      <c r="D122" s="35">
        <f t="shared" si="7"/>
        <v>214.28200000000001</v>
      </c>
      <c r="E122" s="36"/>
      <c r="F122" s="36">
        <v>214.28200000000001</v>
      </c>
      <c r="G122" s="45"/>
      <c r="H122" s="38"/>
      <c r="I122" s="61"/>
      <c r="J122" s="61"/>
      <c r="K122" s="61"/>
      <c r="L122" s="61"/>
      <c r="M122" s="61"/>
      <c r="N122" s="61"/>
    </row>
    <row r="123" spans="1:14" s="48" customFormat="1" ht="12.75" customHeight="1" x14ac:dyDescent="0.25">
      <c r="A123" s="33" t="s">
        <v>90</v>
      </c>
      <c r="B123" s="34" t="s">
        <v>91</v>
      </c>
      <c r="C123" s="26" t="s">
        <v>12</v>
      </c>
      <c r="D123" s="35">
        <f t="shared" si="7"/>
        <v>0.42799999999999999</v>
      </c>
      <c r="E123" s="36"/>
      <c r="F123" s="36">
        <v>0.42799999999999999</v>
      </c>
      <c r="H123" s="49"/>
      <c r="I123" s="61"/>
      <c r="J123" s="61"/>
      <c r="K123" s="61"/>
      <c r="L123" s="61"/>
      <c r="M123" s="61"/>
      <c r="N123" s="61"/>
    </row>
    <row r="124" spans="1:14" s="48" customFormat="1" ht="12.75" customHeight="1" x14ac:dyDescent="0.25">
      <c r="A124" s="33"/>
      <c r="B124" s="46"/>
      <c r="C124" s="26" t="s">
        <v>14</v>
      </c>
      <c r="D124" s="40">
        <f t="shared" si="7"/>
        <v>1</v>
      </c>
      <c r="E124" s="41"/>
      <c r="F124" s="41">
        <v>1</v>
      </c>
      <c r="H124" s="49"/>
      <c r="I124" s="61"/>
      <c r="J124" s="61"/>
      <c r="K124" s="61"/>
      <c r="L124" s="61"/>
      <c r="M124" s="61"/>
      <c r="N124" s="61"/>
    </row>
    <row r="125" spans="1:14" s="48" customFormat="1" ht="12.75" customHeight="1" x14ac:dyDescent="0.25">
      <c r="A125" s="33"/>
      <c r="B125" s="46"/>
      <c r="C125" s="26" t="s">
        <v>15</v>
      </c>
      <c r="D125" s="35">
        <f t="shared" si="7"/>
        <v>271.61099999999999</v>
      </c>
      <c r="E125" s="36"/>
      <c r="F125" s="36">
        <v>271.61099999999999</v>
      </c>
      <c r="H125" s="49"/>
      <c r="I125" s="61"/>
      <c r="J125" s="61"/>
      <c r="K125" s="61"/>
      <c r="L125" s="61"/>
      <c r="M125" s="61"/>
      <c r="N125" s="61"/>
    </row>
    <row r="126" spans="1:14" s="48" customFormat="1" ht="12.75" customHeight="1" x14ac:dyDescent="0.25">
      <c r="A126" s="33" t="s">
        <v>92</v>
      </c>
      <c r="B126" s="34" t="s">
        <v>93</v>
      </c>
      <c r="C126" s="26" t="s">
        <v>12</v>
      </c>
      <c r="D126" s="35">
        <f t="shared" si="7"/>
        <v>0.58199999999999996</v>
      </c>
      <c r="E126" s="36"/>
      <c r="F126" s="36">
        <v>0.58199999999999996</v>
      </c>
      <c r="H126" s="49"/>
      <c r="I126" s="49"/>
      <c r="J126" s="61"/>
      <c r="K126" s="61"/>
      <c r="L126" s="49"/>
      <c r="M126" s="61"/>
      <c r="N126" s="61"/>
    </row>
    <row r="127" spans="1:14" s="48" customFormat="1" ht="12.75" customHeight="1" x14ac:dyDescent="0.25">
      <c r="A127" s="33"/>
      <c r="B127" s="46"/>
      <c r="C127" s="26" t="s">
        <v>14</v>
      </c>
      <c r="D127" s="40">
        <f t="shared" si="7"/>
        <v>1</v>
      </c>
      <c r="E127" s="41"/>
      <c r="F127" s="41">
        <v>1</v>
      </c>
      <c r="H127" s="49"/>
      <c r="I127" s="49"/>
      <c r="J127" s="61"/>
      <c r="K127" s="61"/>
      <c r="L127" s="61"/>
      <c r="M127" s="61"/>
      <c r="N127" s="61"/>
    </row>
    <row r="128" spans="1:14" s="48" customFormat="1" ht="12.75" customHeight="1" x14ac:dyDescent="0.25">
      <c r="A128" s="33"/>
      <c r="B128" s="46"/>
      <c r="C128" s="26" t="s">
        <v>15</v>
      </c>
      <c r="D128" s="35">
        <f t="shared" si="7"/>
        <v>287.59399999999999</v>
      </c>
      <c r="E128" s="36"/>
      <c r="F128" s="36">
        <v>287.59399999999999</v>
      </c>
      <c r="H128" s="49"/>
      <c r="I128" s="49"/>
      <c r="J128" s="61"/>
      <c r="K128" s="61"/>
      <c r="L128" s="61"/>
      <c r="M128" s="61"/>
      <c r="N128" s="61"/>
    </row>
    <row r="129" spans="1:14" s="44" customFormat="1" ht="12.75" customHeight="1" x14ac:dyDescent="0.25">
      <c r="A129" s="33" t="s">
        <v>94</v>
      </c>
      <c r="B129" s="34" t="s">
        <v>95</v>
      </c>
      <c r="C129" s="26" t="s">
        <v>12</v>
      </c>
      <c r="D129" s="35">
        <f t="shared" si="7"/>
        <v>0.66700000000000004</v>
      </c>
      <c r="E129" s="36"/>
      <c r="F129" s="36">
        <v>0.66700000000000004</v>
      </c>
      <c r="G129" s="45"/>
      <c r="H129" s="49"/>
      <c r="I129" s="61"/>
      <c r="J129" s="61"/>
      <c r="K129" s="61"/>
      <c r="L129" s="61"/>
      <c r="M129" s="61"/>
      <c r="N129" s="61"/>
    </row>
    <row r="130" spans="1:14" s="44" customFormat="1" ht="12.75" customHeight="1" x14ac:dyDescent="0.25">
      <c r="A130" s="33"/>
      <c r="B130" s="34"/>
      <c r="C130" s="26" t="s">
        <v>14</v>
      </c>
      <c r="D130" s="40">
        <f t="shared" si="7"/>
        <v>1</v>
      </c>
      <c r="E130" s="41"/>
      <c r="F130" s="41">
        <v>1</v>
      </c>
      <c r="G130" s="45"/>
      <c r="H130" s="49"/>
      <c r="I130" s="61"/>
      <c r="J130" s="61"/>
      <c r="K130" s="61"/>
      <c r="L130" s="61"/>
      <c r="M130" s="61"/>
      <c r="N130" s="61"/>
    </row>
    <row r="131" spans="1:14" s="42" customFormat="1" ht="12.75" customHeight="1" x14ac:dyDescent="0.25">
      <c r="A131" s="33"/>
      <c r="B131" s="46"/>
      <c r="C131" s="26" t="s">
        <v>15</v>
      </c>
      <c r="D131" s="35">
        <f t="shared" si="7"/>
        <v>399.35500000000002</v>
      </c>
      <c r="E131" s="36"/>
      <c r="F131" s="36">
        <v>399.35500000000002</v>
      </c>
      <c r="G131" s="50"/>
      <c r="H131" s="49"/>
      <c r="I131" s="62"/>
      <c r="J131" s="62"/>
      <c r="K131" s="62"/>
      <c r="L131" s="62"/>
      <c r="M131" s="62"/>
      <c r="N131" s="62"/>
    </row>
    <row r="132" spans="1:14" s="42" customFormat="1" ht="12.75" customHeight="1" x14ac:dyDescent="0.25">
      <c r="A132" s="33" t="s">
        <v>96</v>
      </c>
      <c r="B132" s="34" t="s">
        <v>97</v>
      </c>
      <c r="C132" s="26" t="s">
        <v>12</v>
      </c>
      <c r="D132" s="35">
        <f t="shared" si="7"/>
        <v>0.55300000000000005</v>
      </c>
      <c r="E132" s="36"/>
      <c r="F132" s="36">
        <v>0.55300000000000005</v>
      </c>
      <c r="G132" s="50"/>
      <c r="H132" s="49"/>
      <c r="I132" s="62"/>
      <c r="J132" s="62"/>
      <c r="K132" s="62"/>
      <c r="L132" s="62"/>
      <c r="M132" s="62"/>
      <c r="N132" s="62"/>
    </row>
    <row r="133" spans="1:14" s="44" customFormat="1" ht="12.75" customHeight="1" x14ac:dyDescent="0.25">
      <c r="A133" s="33"/>
      <c r="B133" s="34"/>
      <c r="C133" s="26" t="s">
        <v>14</v>
      </c>
      <c r="D133" s="40">
        <f t="shared" si="7"/>
        <v>1</v>
      </c>
      <c r="E133" s="41"/>
      <c r="F133" s="41">
        <v>1</v>
      </c>
      <c r="G133" s="50"/>
      <c r="H133" s="49"/>
      <c r="I133" s="61"/>
      <c r="J133" s="61"/>
      <c r="K133" s="61"/>
      <c r="L133" s="61"/>
      <c r="M133" s="61"/>
      <c r="N133" s="61"/>
    </row>
    <row r="134" spans="1:14" s="44" customFormat="1" ht="12.75" customHeight="1" x14ac:dyDescent="0.25">
      <c r="A134" s="33"/>
      <c r="B134" s="46"/>
      <c r="C134" s="26" t="s">
        <v>15</v>
      </c>
      <c r="D134" s="35">
        <f t="shared" si="7"/>
        <v>241.36799999999999</v>
      </c>
      <c r="E134" s="36"/>
      <c r="F134" s="36">
        <v>241.36799999999999</v>
      </c>
      <c r="G134" s="50"/>
      <c r="H134" s="49"/>
      <c r="I134" s="61"/>
      <c r="J134" s="61"/>
      <c r="K134" s="61"/>
      <c r="L134" s="61"/>
      <c r="M134" s="61"/>
      <c r="N134" s="61"/>
    </row>
    <row r="135" spans="1:14" s="44" customFormat="1" ht="12.75" customHeight="1" x14ac:dyDescent="0.25">
      <c r="A135" s="33" t="s">
        <v>98</v>
      </c>
      <c r="B135" s="34" t="s">
        <v>99</v>
      </c>
      <c r="C135" s="26" t="s">
        <v>12</v>
      </c>
      <c r="D135" s="35">
        <f t="shared" si="7"/>
        <v>0.76400000000000001</v>
      </c>
      <c r="E135" s="36"/>
      <c r="F135" s="36">
        <v>0.76400000000000001</v>
      </c>
      <c r="G135" s="45"/>
      <c r="H135" s="49"/>
      <c r="I135" s="49"/>
      <c r="J135" s="61"/>
      <c r="K135" s="61"/>
      <c r="L135" s="61"/>
      <c r="M135" s="61"/>
      <c r="N135" s="61"/>
    </row>
    <row r="136" spans="1:14" s="44" customFormat="1" ht="12.75" customHeight="1" x14ac:dyDescent="0.25">
      <c r="A136" s="33"/>
      <c r="B136" s="34"/>
      <c r="C136" s="26" t="s">
        <v>14</v>
      </c>
      <c r="D136" s="40">
        <f t="shared" si="7"/>
        <v>1</v>
      </c>
      <c r="E136" s="41"/>
      <c r="F136" s="41">
        <v>1</v>
      </c>
      <c r="G136" s="45"/>
      <c r="H136" s="49"/>
      <c r="I136" s="49"/>
      <c r="J136" s="61"/>
      <c r="K136" s="61"/>
      <c r="L136" s="61"/>
      <c r="M136" s="61"/>
      <c r="N136" s="61"/>
    </row>
    <row r="137" spans="1:14" s="44" customFormat="1" ht="12.75" customHeight="1" x14ac:dyDescent="0.25">
      <c r="A137" s="33"/>
      <c r="B137" s="47"/>
      <c r="C137" s="26" t="s">
        <v>15</v>
      </c>
      <c r="D137" s="35">
        <f t="shared" si="7"/>
        <v>337.37099999999998</v>
      </c>
      <c r="E137" s="36"/>
      <c r="F137" s="36">
        <v>337.37099999999998</v>
      </c>
      <c r="G137" s="45"/>
      <c r="H137" s="49"/>
      <c r="I137" s="49"/>
      <c r="J137" s="61"/>
      <c r="K137" s="61"/>
      <c r="L137" s="61"/>
      <c r="M137" s="61"/>
      <c r="N137" s="61"/>
    </row>
    <row r="138" spans="1:14" ht="12.75" customHeight="1" x14ac:dyDescent="0.2">
      <c r="A138" s="33" t="s">
        <v>100</v>
      </c>
      <c r="B138" s="34" t="s">
        <v>101</v>
      </c>
      <c r="C138" s="26" t="s">
        <v>12</v>
      </c>
      <c r="D138" s="35">
        <f t="shared" si="7"/>
        <v>1.01</v>
      </c>
      <c r="E138" s="36"/>
      <c r="F138" s="36">
        <v>1.01</v>
      </c>
      <c r="H138" s="52"/>
      <c r="I138" s="55"/>
      <c r="J138" s="55"/>
      <c r="K138" s="55"/>
      <c r="L138" s="55"/>
      <c r="M138" s="55"/>
      <c r="N138" s="55"/>
    </row>
    <row r="139" spans="1:14" ht="12.75" customHeight="1" x14ac:dyDescent="0.2">
      <c r="A139" s="33"/>
      <c r="B139" s="46"/>
      <c r="C139" s="26" t="s">
        <v>14</v>
      </c>
      <c r="D139" s="40">
        <f t="shared" si="7"/>
        <v>1</v>
      </c>
      <c r="E139" s="41"/>
      <c r="F139" s="41">
        <v>1</v>
      </c>
      <c r="H139" s="52"/>
      <c r="I139" s="55"/>
      <c r="J139" s="55"/>
      <c r="K139" s="55"/>
      <c r="L139" s="55"/>
      <c r="M139" s="55"/>
      <c r="N139" s="55"/>
    </row>
    <row r="140" spans="1:14" ht="12.75" customHeight="1" x14ac:dyDescent="0.25">
      <c r="A140" s="33"/>
      <c r="B140" s="47"/>
      <c r="C140" s="26" t="s">
        <v>15</v>
      </c>
      <c r="D140" s="35">
        <f t="shared" si="7"/>
        <v>462.15899999999999</v>
      </c>
      <c r="E140" s="36"/>
      <c r="F140" s="36">
        <v>462.15899999999999</v>
      </c>
      <c r="H140" s="52"/>
      <c r="I140" s="52"/>
      <c r="J140" s="55"/>
      <c r="K140" s="55"/>
      <c r="L140" s="55"/>
      <c r="M140" s="55"/>
      <c r="N140" s="55"/>
    </row>
    <row r="141" spans="1:14" ht="12.75" customHeight="1" x14ac:dyDescent="0.2">
      <c r="A141" s="33" t="s">
        <v>102</v>
      </c>
      <c r="B141" s="34" t="s">
        <v>103</v>
      </c>
      <c r="C141" s="26" t="s">
        <v>12</v>
      </c>
      <c r="D141" s="35">
        <f t="shared" si="7"/>
        <v>0.38300000000000001</v>
      </c>
      <c r="E141" s="36">
        <v>0.38300000000000001</v>
      </c>
      <c r="F141" s="36"/>
      <c r="G141" s="53"/>
      <c r="H141" s="52"/>
      <c r="I141" s="52"/>
      <c r="J141" s="55"/>
      <c r="K141" s="55"/>
      <c r="L141" s="55"/>
      <c r="M141" s="55"/>
      <c r="N141" s="55"/>
    </row>
    <row r="142" spans="1:14" ht="12.75" customHeight="1" x14ac:dyDescent="0.2">
      <c r="A142" s="33"/>
      <c r="B142" s="46"/>
      <c r="C142" s="26" t="s">
        <v>14</v>
      </c>
      <c r="D142" s="40">
        <f t="shared" si="7"/>
        <v>1</v>
      </c>
      <c r="E142" s="41">
        <v>1</v>
      </c>
      <c r="F142" s="36"/>
      <c r="G142" s="53"/>
      <c r="H142" s="52"/>
      <c r="I142" s="52"/>
      <c r="J142" s="55"/>
      <c r="K142" s="55"/>
      <c r="L142" s="55"/>
      <c r="M142" s="55"/>
      <c r="N142" s="55"/>
    </row>
    <row r="143" spans="1:14" ht="12.75" customHeight="1" x14ac:dyDescent="0.25">
      <c r="A143" s="33"/>
      <c r="B143" s="47"/>
      <c r="C143" s="26" t="s">
        <v>15</v>
      </c>
      <c r="D143" s="35">
        <f t="shared" si="7"/>
        <v>159.10400000000001</v>
      </c>
      <c r="E143" s="36">
        <v>159.10400000000001</v>
      </c>
      <c r="F143" s="36"/>
      <c r="G143" s="53"/>
      <c r="H143" s="52"/>
      <c r="I143" s="55"/>
      <c r="J143" s="55"/>
      <c r="K143" s="55"/>
      <c r="L143" s="55"/>
      <c r="M143" s="55"/>
      <c r="N143" s="55"/>
    </row>
    <row r="144" spans="1:14" ht="12.75" customHeight="1" x14ac:dyDescent="0.2">
      <c r="A144" s="33" t="s">
        <v>104</v>
      </c>
      <c r="B144" s="34" t="s">
        <v>105</v>
      </c>
      <c r="C144" s="26" t="s">
        <v>12</v>
      </c>
      <c r="D144" s="35">
        <f t="shared" si="7"/>
        <v>0.432</v>
      </c>
      <c r="E144" s="36">
        <v>0.432</v>
      </c>
      <c r="F144" s="36"/>
      <c r="H144" s="52"/>
      <c r="I144" s="55"/>
      <c r="J144" s="55"/>
      <c r="K144" s="55"/>
      <c r="L144" s="55"/>
      <c r="M144" s="55"/>
      <c r="N144" s="55"/>
    </row>
    <row r="145" spans="1:14" ht="12.75" customHeight="1" x14ac:dyDescent="0.2">
      <c r="A145" s="33"/>
      <c r="B145" s="46"/>
      <c r="C145" s="26" t="s">
        <v>14</v>
      </c>
      <c r="D145" s="40">
        <f t="shared" si="7"/>
        <v>1</v>
      </c>
      <c r="E145" s="41">
        <v>1</v>
      </c>
      <c r="F145" s="36"/>
      <c r="H145" s="52"/>
      <c r="I145" s="55"/>
      <c r="J145" s="55"/>
      <c r="K145" s="55"/>
      <c r="L145" s="55"/>
      <c r="M145" s="55"/>
      <c r="N145" s="55"/>
    </row>
    <row r="146" spans="1:14" ht="12.75" customHeight="1" x14ac:dyDescent="0.25">
      <c r="A146" s="33"/>
      <c r="B146" s="47"/>
      <c r="C146" s="26" t="s">
        <v>15</v>
      </c>
      <c r="D146" s="35">
        <f t="shared" si="7"/>
        <v>171.083</v>
      </c>
      <c r="E146" s="36">
        <v>171.083</v>
      </c>
      <c r="F146" s="36"/>
      <c r="H146" s="52"/>
      <c r="I146" s="55"/>
      <c r="J146" s="55"/>
      <c r="K146" s="55"/>
      <c r="L146" s="55"/>
      <c r="M146" s="55"/>
      <c r="N146" s="55"/>
    </row>
    <row r="147" spans="1:14" ht="12.75" customHeight="1" x14ac:dyDescent="0.2">
      <c r="A147" s="33" t="s">
        <v>106</v>
      </c>
      <c r="B147" s="34" t="s">
        <v>107</v>
      </c>
      <c r="C147" s="26" t="s">
        <v>12</v>
      </c>
      <c r="D147" s="35">
        <f t="shared" si="7"/>
        <v>0.33300000000000002</v>
      </c>
      <c r="E147" s="54">
        <v>0.33300000000000002</v>
      </c>
      <c r="F147" s="54"/>
      <c r="H147" s="52"/>
      <c r="I147" s="55"/>
      <c r="J147" s="55"/>
      <c r="K147" s="55"/>
      <c r="L147" s="55"/>
      <c r="M147" s="55"/>
      <c r="N147" s="55"/>
    </row>
    <row r="148" spans="1:14" ht="12.75" customHeight="1" x14ac:dyDescent="0.2">
      <c r="A148" s="33"/>
      <c r="B148" s="46"/>
      <c r="C148" s="26" t="s">
        <v>14</v>
      </c>
      <c r="D148" s="40">
        <f t="shared" si="7"/>
        <v>1</v>
      </c>
      <c r="E148" s="41">
        <v>1</v>
      </c>
      <c r="F148" s="54"/>
      <c r="H148" s="52"/>
      <c r="I148" s="55"/>
      <c r="J148" s="55"/>
      <c r="K148" s="55"/>
      <c r="L148" s="55"/>
      <c r="M148" s="55"/>
      <c r="N148" s="55"/>
    </row>
    <row r="149" spans="1:14" ht="12.75" customHeight="1" x14ac:dyDescent="0.25">
      <c r="A149" s="33"/>
      <c r="B149" s="47"/>
      <c r="C149" s="26" t="s">
        <v>15</v>
      </c>
      <c r="D149" s="35">
        <f t="shared" si="7"/>
        <v>144.68299999999999</v>
      </c>
      <c r="E149" s="36">
        <v>144.68299999999999</v>
      </c>
      <c r="F149" s="36"/>
      <c r="H149" s="52"/>
      <c r="I149" s="55"/>
      <c r="J149" s="55"/>
      <c r="K149" s="55"/>
      <c r="L149" s="55"/>
      <c r="M149" s="55"/>
      <c r="N149" s="55"/>
    </row>
    <row r="150" spans="1:14" ht="12.75" customHeight="1" x14ac:dyDescent="0.2">
      <c r="A150" s="33" t="s">
        <v>108</v>
      </c>
      <c r="B150" s="34" t="s">
        <v>109</v>
      </c>
      <c r="C150" s="26" t="s">
        <v>12</v>
      </c>
      <c r="D150" s="35">
        <f t="shared" si="7"/>
        <v>0.52600000000000002</v>
      </c>
      <c r="E150" s="36">
        <v>0.52600000000000002</v>
      </c>
      <c r="F150" s="54"/>
      <c r="G150" s="53"/>
      <c r="H150" s="52"/>
      <c r="I150" s="55"/>
      <c r="J150" s="55"/>
      <c r="K150" s="55"/>
      <c r="L150" s="55"/>
      <c r="M150" s="55"/>
      <c r="N150" s="55"/>
    </row>
    <row r="151" spans="1:14" ht="12.75" customHeight="1" x14ac:dyDescent="0.2">
      <c r="A151" s="33"/>
      <c r="B151" s="46"/>
      <c r="C151" s="26" t="s">
        <v>14</v>
      </c>
      <c r="D151" s="40">
        <f t="shared" si="7"/>
        <v>1</v>
      </c>
      <c r="E151" s="41">
        <v>1</v>
      </c>
      <c r="F151" s="54"/>
      <c r="G151" s="53"/>
      <c r="H151" s="52"/>
      <c r="I151" s="55"/>
      <c r="J151" s="55"/>
      <c r="K151" s="55"/>
      <c r="L151" s="55"/>
      <c r="M151" s="55"/>
      <c r="N151" s="55"/>
    </row>
    <row r="152" spans="1:14" ht="12.75" customHeight="1" x14ac:dyDescent="0.25">
      <c r="A152" s="33"/>
      <c r="B152" s="47"/>
      <c r="C152" s="26" t="s">
        <v>15</v>
      </c>
      <c r="D152" s="35">
        <f t="shared" si="7"/>
        <v>235.74299999999999</v>
      </c>
      <c r="E152" s="36">
        <v>235.74299999999999</v>
      </c>
      <c r="F152" s="36"/>
      <c r="G152" s="53"/>
      <c r="H152" s="52"/>
      <c r="I152" s="55"/>
      <c r="J152" s="55"/>
      <c r="K152" s="55"/>
      <c r="L152" s="55"/>
      <c r="M152" s="55"/>
      <c r="N152" s="55"/>
    </row>
    <row r="153" spans="1:14" ht="12.75" customHeight="1" x14ac:dyDescent="0.2">
      <c r="A153" s="33" t="s">
        <v>110</v>
      </c>
      <c r="B153" s="34" t="s">
        <v>111</v>
      </c>
      <c r="C153" s="26" t="s">
        <v>12</v>
      </c>
      <c r="D153" s="35">
        <f t="shared" si="7"/>
        <v>0.34599999999999997</v>
      </c>
      <c r="E153" s="54">
        <v>0.34599999999999997</v>
      </c>
      <c r="F153" s="36"/>
      <c r="H153" s="52"/>
      <c r="I153" s="55"/>
      <c r="J153" s="55"/>
      <c r="K153" s="55"/>
      <c r="L153" s="55"/>
      <c r="M153" s="55"/>
      <c r="N153" s="55"/>
    </row>
    <row r="154" spans="1:14" ht="12.75" customHeight="1" x14ac:dyDescent="0.2">
      <c r="A154" s="33"/>
      <c r="B154" s="46"/>
      <c r="C154" s="26" t="s">
        <v>14</v>
      </c>
      <c r="D154" s="40">
        <f t="shared" si="7"/>
        <v>1</v>
      </c>
      <c r="E154" s="41">
        <v>1</v>
      </c>
      <c r="F154" s="36"/>
      <c r="H154" s="52"/>
    </row>
    <row r="155" spans="1:14" ht="12.75" customHeight="1" x14ac:dyDescent="0.25">
      <c r="A155" s="33"/>
      <c r="B155" s="47"/>
      <c r="C155" s="26" t="s">
        <v>15</v>
      </c>
      <c r="D155" s="35">
        <f t="shared" si="7"/>
        <v>92.932000000000002</v>
      </c>
      <c r="E155" s="36">
        <v>92.932000000000002</v>
      </c>
      <c r="F155" s="36"/>
      <c r="H155" s="52"/>
    </row>
    <row r="156" spans="1:14" ht="12.75" customHeight="1" x14ac:dyDescent="0.2">
      <c r="A156" s="33" t="s">
        <v>112</v>
      </c>
      <c r="B156" s="34" t="s">
        <v>113</v>
      </c>
      <c r="C156" s="26" t="s">
        <v>12</v>
      </c>
      <c r="D156" s="35">
        <v>0.312</v>
      </c>
      <c r="E156" s="54">
        <v>0.312</v>
      </c>
      <c r="F156" s="54"/>
      <c r="G156" s="53"/>
      <c r="H156" s="55"/>
    </row>
    <row r="157" spans="1:14" ht="12.75" customHeight="1" x14ac:dyDescent="0.2">
      <c r="A157" s="33"/>
      <c r="B157" s="46"/>
      <c r="C157" s="26" t="s">
        <v>14</v>
      </c>
      <c r="D157" s="40">
        <f t="shared" ref="D157" si="8">E157+F157</f>
        <v>1</v>
      </c>
      <c r="E157" s="41">
        <v>1</v>
      </c>
      <c r="F157" s="54"/>
      <c r="H157" s="55"/>
    </row>
    <row r="158" spans="1:14" ht="12.75" customHeight="1" x14ac:dyDescent="0.25">
      <c r="A158" s="33"/>
      <c r="B158" s="47"/>
      <c r="C158" s="26" t="s">
        <v>15</v>
      </c>
      <c r="D158" s="35">
        <v>92.578999999999994</v>
      </c>
      <c r="E158" s="36">
        <v>92.578999999999994</v>
      </c>
      <c r="F158" s="36"/>
      <c r="G158" s="53"/>
      <c r="H158" s="55"/>
    </row>
    <row r="159" spans="1:14" ht="12.75" customHeight="1" x14ac:dyDescent="0.2">
      <c r="A159" s="33" t="s">
        <v>114</v>
      </c>
      <c r="B159" s="34" t="s">
        <v>115</v>
      </c>
      <c r="C159" s="26" t="s">
        <v>12</v>
      </c>
      <c r="D159" s="35">
        <v>0.312</v>
      </c>
      <c r="E159" s="36">
        <v>0.312</v>
      </c>
      <c r="F159" s="36"/>
      <c r="H159" s="55"/>
    </row>
    <row r="160" spans="1:14" ht="12.75" customHeight="1" x14ac:dyDescent="0.2">
      <c r="A160" s="33"/>
      <c r="B160" s="46"/>
      <c r="C160" s="26" t="s">
        <v>14</v>
      </c>
      <c r="D160" s="40">
        <f t="shared" ref="D160" si="9">E160+F160</f>
        <v>1</v>
      </c>
      <c r="E160" s="41">
        <v>1</v>
      </c>
      <c r="F160" s="36"/>
      <c r="H160" s="55"/>
    </row>
    <row r="161" spans="1:8" ht="12.75" customHeight="1" x14ac:dyDescent="0.25">
      <c r="A161" s="33"/>
      <c r="B161" s="47"/>
      <c r="C161" s="26" t="s">
        <v>15</v>
      </c>
      <c r="D161" s="56">
        <v>92.98</v>
      </c>
      <c r="E161" s="36">
        <v>92.98</v>
      </c>
      <c r="F161" s="36"/>
      <c r="H161" s="55"/>
    </row>
    <row r="162" spans="1:8" ht="12.75" customHeight="1" x14ac:dyDescent="0.2">
      <c r="A162" s="33" t="s">
        <v>116</v>
      </c>
      <c r="B162" s="34" t="s">
        <v>117</v>
      </c>
      <c r="C162" s="26" t="s">
        <v>12</v>
      </c>
      <c r="D162" s="56">
        <v>1.0189999999999999</v>
      </c>
      <c r="E162" s="36">
        <v>1.0189999999999999</v>
      </c>
      <c r="F162" s="36"/>
      <c r="H162" s="52"/>
    </row>
    <row r="163" spans="1:8" ht="12.75" customHeight="1" x14ac:dyDescent="0.2">
      <c r="A163" s="33"/>
      <c r="B163" s="46"/>
      <c r="C163" s="26" t="s">
        <v>14</v>
      </c>
      <c r="D163" s="40">
        <f t="shared" ref="D163" si="10">E163+F163</f>
        <v>1</v>
      </c>
      <c r="E163" s="41">
        <v>1</v>
      </c>
      <c r="F163" s="36"/>
      <c r="H163" s="52"/>
    </row>
    <row r="164" spans="1:8" ht="12.75" customHeight="1" x14ac:dyDescent="0.25">
      <c r="A164" s="33"/>
      <c r="B164" s="47"/>
      <c r="C164" s="26" t="s">
        <v>15</v>
      </c>
      <c r="D164" s="56">
        <v>259.67599999999999</v>
      </c>
      <c r="E164" s="36">
        <v>259.67599999999999</v>
      </c>
      <c r="F164" s="36"/>
      <c r="H164" s="52"/>
    </row>
    <row r="165" spans="1:8" ht="12.75" customHeight="1" x14ac:dyDescent="0.2">
      <c r="A165" s="33" t="s">
        <v>118</v>
      </c>
      <c r="B165" s="34" t="s">
        <v>119</v>
      </c>
      <c r="C165" s="26" t="s">
        <v>12</v>
      </c>
      <c r="D165" s="56">
        <v>0.371</v>
      </c>
      <c r="E165" s="36">
        <v>0.371</v>
      </c>
      <c r="F165" s="54"/>
      <c r="H165" s="55"/>
    </row>
    <row r="166" spans="1:8" ht="12.75" customHeight="1" x14ac:dyDescent="0.2">
      <c r="A166" s="33"/>
      <c r="B166" s="46"/>
      <c r="C166" s="26" t="s">
        <v>14</v>
      </c>
      <c r="D166" s="40">
        <f t="shared" ref="D166" si="11">E166+F166</f>
        <v>1</v>
      </c>
      <c r="E166" s="41">
        <v>1</v>
      </c>
      <c r="F166" s="54"/>
      <c r="H166" s="55"/>
    </row>
    <row r="167" spans="1:8" ht="12.75" customHeight="1" x14ac:dyDescent="0.25">
      <c r="A167" s="33"/>
      <c r="B167" s="47"/>
      <c r="C167" s="26" t="s">
        <v>15</v>
      </c>
      <c r="D167" s="56">
        <v>90.757999999999996</v>
      </c>
      <c r="E167" s="36">
        <v>90.757999999999996</v>
      </c>
      <c r="F167" s="36"/>
      <c r="H167" s="55"/>
    </row>
    <row r="168" spans="1:8" ht="12.75" customHeight="1" x14ac:dyDescent="0.2">
      <c r="A168" s="33" t="s">
        <v>120</v>
      </c>
      <c r="B168" s="34" t="s">
        <v>121</v>
      </c>
      <c r="C168" s="26" t="s">
        <v>12</v>
      </c>
      <c r="D168" s="56">
        <v>0.65200000000000002</v>
      </c>
      <c r="E168" s="36"/>
      <c r="F168" s="54">
        <v>0.65200000000000002</v>
      </c>
    </row>
    <row r="169" spans="1:8" ht="12.75" customHeight="1" x14ac:dyDescent="0.2">
      <c r="A169" s="33"/>
      <c r="B169" s="46"/>
      <c r="C169" s="26" t="s">
        <v>14</v>
      </c>
      <c r="D169" s="40">
        <f t="shared" ref="D169" si="12">E169+F169</f>
        <v>1</v>
      </c>
      <c r="E169" s="41"/>
      <c r="F169" s="41">
        <v>1</v>
      </c>
    </row>
    <row r="170" spans="1:8" ht="12.75" customHeight="1" x14ac:dyDescent="0.25">
      <c r="A170" s="33"/>
      <c r="B170" s="47"/>
      <c r="C170" s="26" t="s">
        <v>15</v>
      </c>
      <c r="D170" s="56">
        <v>278.46499999999997</v>
      </c>
      <c r="E170" s="36"/>
      <c r="F170" s="36">
        <v>278.46499999999997</v>
      </c>
    </row>
    <row r="171" spans="1:8" ht="12.75" customHeight="1" x14ac:dyDescent="0.2">
      <c r="A171" s="33" t="s">
        <v>122</v>
      </c>
      <c r="B171" s="34" t="s">
        <v>123</v>
      </c>
      <c r="C171" s="26" t="s">
        <v>12</v>
      </c>
      <c r="D171" s="56">
        <v>0.32600000000000001</v>
      </c>
      <c r="E171" s="36"/>
      <c r="F171" s="54">
        <v>0.32600000000000001</v>
      </c>
    </row>
    <row r="172" spans="1:8" ht="12.75" customHeight="1" x14ac:dyDescent="0.2">
      <c r="A172" s="33"/>
      <c r="B172" s="46"/>
      <c r="C172" s="26" t="s">
        <v>14</v>
      </c>
      <c r="D172" s="40">
        <f t="shared" ref="D172" si="13">E172+F172</f>
        <v>1</v>
      </c>
      <c r="E172" s="41"/>
      <c r="F172" s="41">
        <v>1</v>
      </c>
    </row>
    <row r="173" spans="1:8" ht="12.75" customHeight="1" x14ac:dyDescent="0.25">
      <c r="A173" s="33"/>
      <c r="B173" s="47"/>
      <c r="C173" s="26" t="s">
        <v>15</v>
      </c>
      <c r="D173" s="56">
        <v>200.114</v>
      </c>
      <c r="E173" s="36"/>
      <c r="F173" s="36">
        <v>200.114</v>
      </c>
    </row>
    <row r="174" spans="1:8" ht="12.75" customHeight="1" x14ac:dyDescent="0.2">
      <c r="A174" s="33" t="s">
        <v>124</v>
      </c>
      <c r="B174" s="34" t="s">
        <v>125</v>
      </c>
      <c r="C174" s="26" t="s">
        <v>12</v>
      </c>
      <c r="D174" s="56">
        <v>0.96199999999999997</v>
      </c>
      <c r="E174" s="36"/>
      <c r="F174" s="54">
        <v>0.96199999999999997</v>
      </c>
    </row>
    <row r="175" spans="1:8" ht="12.75" customHeight="1" x14ac:dyDescent="0.2">
      <c r="A175" s="33"/>
      <c r="B175" s="46"/>
      <c r="C175" s="26" t="s">
        <v>14</v>
      </c>
      <c r="D175" s="40">
        <f t="shared" ref="D175" si="14">E175+F175</f>
        <v>1</v>
      </c>
      <c r="E175" s="41"/>
      <c r="F175" s="41">
        <v>1</v>
      </c>
    </row>
    <row r="176" spans="1:8" ht="12.75" customHeight="1" x14ac:dyDescent="0.25">
      <c r="A176" s="33"/>
      <c r="B176" s="47"/>
      <c r="C176" s="26" t="s">
        <v>15</v>
      </c>
      <c r="D176" s="56">
        <v>256.21800000000002</v>
      </c>
      <c r="E176" s="36"/>
      <c r="F176" s="36">
        <v>256.21800000000002</v>
      </c>
    </row>
    <row r="177" spans="1:6" ht="12.75" customHeight="1" x14ac:dyDescent="0.2">
      <c r="A177" s="33" t="s">
        <v>126</v>
      </c>
      <c r="B177" s="34" t="s">
        <v>127</v>
      </c>
      <c r="C177" s="26" t="s">
        <v>12</v>
      </c>
      <c r="D177" s="56">
        <v>0.96199999999999997</v>
      </c>
      <c r="E177" s="36"/>
      <c r="F177" s="54">
        <v>0.96199999999999997</v>
      </c>
    </row>
    <row r="178" spans="1:6" ht="12.75" customHeight="1" x14ac:dyDescent="0.2">
      <c r="A178" s="33"/>
      <c r="B178" s="46"/>
      <c r="C178" s="26" t="s">
        <v>14</v>
      </c>
      <c r="D178" s="40">
        <f t="shared" ref="D178" si="15">E178+F178</f>
        <v>1</v>
      </c>
      <c r="E178" s="41"/>
      <c r="F178" s="41">
        <v>1</v>
      </c>
    </row>
    <row r="179" spans="1:6" ht="12.75" customHeight="1" x14ac:dyDescent="0.25">
      <c r="A179" s="33"/>
      <c r="B179" s="47"/>
      <c r="C179" s="26" t="s">
        <v>15</v>
      </c>
      <c r="D179" s="56">
        <v>260.95600000000002</v>
      </c>
      <c r="E179" s="36"/>
      <c r="F179" s="36">
        <v>260.95600000000002</v>
      </c>
    </row>
    <row r="180" spans="1:6" ht="12.75" customHeight="1" x14ac:dyDescent="0.2">
      <c r="A180" s="33" t="s">
        <v>128</v>
      </c>
      <c r="B180" s="34" t="s">
        <v>129</v>
      </c>
      <c r="C180" s="26" t="s">
        <v>12</v>
      </c>
      <c r="D180" s="56">
        <v>0.47099999999999997</v>
      </c>
      <c r="E180" s="36"/>
      <c r="F180" s="54">
        <v>0.47099999999999997</v>
      </c>
    </row>
    <row r="181" spans="1:6" ht="12.75" customHeight="1" x14ac:dyDescent="0.2">
      <c r="A181" s="33"/>
      <c r="B181" s="46"/>
      <c r="C181" s="26" t="s">
        <v>14</v>
      </c>
      <c r="D181" s="40">
        <f t="shared" ref="D181" si="16">E181+F181</f>
        <v>1</v>
      </c>
      <c r="E181" s="41"/>
      <c r="F181" s="41">
        <v>1</v>
      </c>
    </row>
    <row r="182" spans="1:6" ht="12.75" customHeight="1" x14ac:dyDescent="0.25">
      <c r="A182" s="33"/>
      <c r="B182" s="47"/>
      <c r="C182" s="26" t="s">
        <v>15</v>
      </c>
      <c r="D182" s="56">
        <v>159.91999999999999</v>
      </c>
      <c r="E182" s="36"/>
      <c r="F182" s="36">
        <v>159.91999999999999</v>
      </c>
    </row>
    <row r="183" spans="1:6" ht="12.75" customHeight="1" x14ac:dyDescent="0.2">
      <c r="A183" s="33" t="s">
        <v>130</v>
      </c>
      <c r="B183" s="34" t="s">
        <v>131</v>
      </c>
      <c r="C183" s="26" t="s">
        <v>12</v>
      </c>
      <c r="D183" s="56">
        <v>0.378</v>
      </c>
      <c r="E183" s="36"/>
      <c r="F183" s="54">
        <v>0.378</v>
      </c>
    </row>
    <row r="184" spans="1:6" ht="12.75" customHeight="1" x14ac:dyDescent="0.2">
      <c r="A184" s="33"/>
      <c r="B184" s="46"/>
      <c r="C184" s="26" t="s">
        <v>14</v>
      </c>
      <c r="D184" s="40">
        <f t="shared" ref="D184" si="17">E184+F184</f>
        <v>1</v>
      </c>
      <c r="E184" s="41"/>
      <c r="F184" s="41">
        <v>1</v>
      </c>
    </row>
    <row r="185" spans="1:6" ht="12.75" customHeight="1" x14ac:dyDescent="0.25">
      <c r="A185" s="33"/>
      <c r="B185" s="47"/>
      <c r="C185" s="26" t="s">
        <v>15</v>
      </c>
      <c r="D185" s="56">
        <v>275.733</v>
      </c>
      <c r="E185" s="36"/>
      <c r="F185" s="36">
        <v>275.733</v>
      </c>
    </row>
    <row r="186" spans="1:6" ht="12.75" customHeight="1" x14ac:dyDescent="0.2">
      <c r="A186" s="33" t="s">
        <v>132</v>
      </c>
      <c r="B186" s="34" t="s">
        <v>133</v>
      </c>
      <c r="C186" s="26" t="s">
        <v>12</v>
      </c>
      <c r="D186" s="56">
        <v>0.69799999999999995</v>
      </c>
      <c r="E186" s="36"/>
      <c r="F186" s="54">
        <v>0.69799999999999995</v>
      </c>
    </row>
    <row r="187" spans="1:6" ht="12.75" customHeight="1" x14ac:dyDescent="0.2">
      <c r="A187" s="33"/>
      <c r="B187" s="46"/>
      <c r="C187" s="26" t="s">
        <v>14</v>
      </c>
      <c r="D187" s="40">
        <f t="shared" ref="D187" si="18">E187+F187</f>
        <v>1</v>
      </c>
      <c r="E187" s="41"/>
      <c r="F187" s="41">
        <v>1</v>
      </c>
    </row>
    <row r="188" spans="1:6" ht="12.75" customHeight="1" x14ac:dyDescent="0.25">
      <c r="A188" s="33"/>
      <c r="B188" s="47"/>
      <c r="C188" s="26" t="s">
        <v>15</v>
      </c>
      <c r="D188" s="56">
        <v>308.64</v>
      </c>
      <c r="E188" s="36"/>
      <c r="F188" s="36">
        <v>308.64</v>
      </c>
    </row>
    <row r="189" spans="1:6" ht="12.75" customHeight="1" x14ac:dyDescent="0.2">
      <c r="A189" s="33" t="s">
        <v>134</v>
      </c>
      <c r="B189" s="34" t="s">
        <v>135</v>
      </c>
      <c r="C189" s="26" t="s">
        <v>12</v>
      </c>
      <c r="D189" s="56">
        <v>0.49199999999999999</v>
      </c>
      <c r="E189" s="36"/>
      <c r="F189" s="54">
        <v>0.49199999999999999</v>
      </c>
    </row>
    <row r="190" spans="1:6" ht="12.75" customHeight="1" x14ac:dyDescent="0.2">
      <c r="A190" s="33"/>
      <c r="B190" s="46"/>
      <c r="C190" s="26" t="s">
        <v>14</v>
      </c>
      <c r="D190" s="40">
        <f t="shared" ref="D190" si="19">E190+F190</f>
        <v>1</v>
      </c>
      <c r="E190" s="41"/>
      <c r="F190" s="41">
        <v>1</v>
      </c>
    </row>
    <row r="191" spans="1:6" ht="12.75" customHeight="1" x14ac:dyDescent="0.25">
      <c r="A191" s="33"/>
      <c r="B191" s="47"/>
      <c r="C191" s="26" t="s">
        <v>15</v>
      </c>
      <c r="D191" s="56">
        <v>238.49799999999999</v>
      </c>
      <c r="E191" s="63"/>
      <c r="F191" s="63">
        <v>238.49799999999999</v>
      </c>
    </row>
    <row r="192" spans="1:6" ht="12.75" customHeight="1" x14ac:dyDescent="0.2">
      <c r="A192" s="33" t="s">
        <v>136</v>
      </c>
      <c r="B192" s="34" t="s">
        <v>137</v>
      </c>
      <c r="C192" s="26" t="s">
        <v>12</v>
      </c>
      <c r="D192" s="35">
        <f t="shared" ref="D192:D194" si="20">E192+F192</f>
        <v>0.47699999999999998</v>
      </c>
      <c r="E192" s="54"/>
      <c r="F192" s="36">
        <v>0.47699999999999998</v>
      </c>
    </row>
    <row r="193" spans="1:6" ht="12.75" customHeight="1" x14ac:dyDescent="0.2">
      <c r="A193" s="33"/>
      <c r="B193" s="46"/>
      <c r="C193" s="26" t="s">
        <v>14</v>
      </c>
      <c r="D193" s="40">
        <f t="shared" si="20"/>
        <v>1</v>
      </c>
      <c r="E193" s="41"/>
      <c r="F193" s="41">
        <v>1</v>
      </c>
    </row>
    <row r="194" spans="1:6" ht="12.75" customHeight="1" x14ac:dyDescent="0.25">
      <c r="A194" s="33"/>
      <c r="B194" s="47"/>
      <c r="C194" s="26" t="s">
        <v>15</v>
      </c>
      <c r="D194" s="35">
        <f t="shared" si="20"/>
        <v>183.011</v>
      </c>
      <c r="E194" s="36"/>
      <c r="F194" s="36">
        <v>183.011</v>
      </c>
    </row>
    <row r="195" spans="1:6" ht="12.75" customHeight="1" x14ac:dyDescent="0.2">
      <c r="A195" s="33" t="s">
        <v>138</v>
      </c>
      <c r="B195" s="34" t="s">
        <v>139</v>
      </c>
      <c r="C195" s="26" t="s">
        <v>12</v>
      </c>
      <c r="D195" s="35">
        <f>E195+F195</f>
        <v>0.85</v>
      </c>
      <c r="E195" s="36"/>
      <c r="F195" s="37">
        <v>0.85</v>
      </c>
    </row>
    <row r="196" spans="1:6" ht="12.75" customHeight="1" x14ac:dyDescent="0.2">
      <c r="A196" s="33"/>
      <c r="B196" s="39"/>
      <c r="C196" s="26" t="s">
        <v>14</v>
      </c>
      <c r="D196" s="40">
        <f t="shared" ref="D196:D197" si="21">E196+F196</f>
        <v>1</v>
      </c>
      <c r="E196" s="41"/>
      <c r="F196" s="41">
        <v>1</v>
      </c>
    </row>
    <row r="197" spans="1:6" ht="12.75" customHeight="1" x14ac:dyDescent="0.2">
      <c r="A197" s="33"/>
      <c r="B197" s="43"/>
      <c r="C197" s="26" t="s">
        <v>15</v>
      </c>
      <c r="D197" s="35">
        <f t="shared" si="21"/>
        <v>340.16699999999997</v>
      </c>
      <c r="E197" s="36"/>
      <c r="F197" s="37">
        <v>340.16699999999997</v>
      </c>
    </row>
    <row r="198" spans="1:6" ht="12.75" customHeight="1" x14ac:dyDescent="0.2">
      <c r="A198" s="33" t="s">
        <v>140</v>
      </c>
      <c r="B198" s="34" t="s">
        <v>141</v>
      </c>
      <c r="C198" s="26" t="s">
        <v>12</v>
      </c>
      <c r="D198" s="35">
        <f>E198+F198</f>
        <v>0.36299999999999999</v>
      </c>
      <c r="E198" s="36"/>
      <c r="F198" s="36">
        <v>0.36299999999999999</v>
      </c>
    </row>
    <row r="199" spans="1:6" ht="12.75" customHeight="1" x14ac:dyDescent="0.2">
      <c r="A199" s="33"/>
      <c r="B199" s="46"/>
      <c r="C199" s="26" t="s">
        <v>14</v>
      </c>
      <c r="D199" s="40">
        <f t="shared" ref="D199:D227" si="22">E199+F199</f>
        <v>1</v>
      </c>
      <c r="E199" s="41"/>
      <c r="F199" s="41">
        <v>1</v>
      </c>
    </row>
    <row r="200" spans="1:6" ht="12.75" customHeight="1" x14ac:dyDescent="0.25">
      <c r="A200" s="33"/>
      <c r="B200" s="47"/>
      <c r="C200" s="26" t="s">
        <v>15</v>
      </c>
      <c r="D200" s="35">
        <f t="shared" si="22"/>
        <v>156.15600000000001</v>
      </c>
      <c r="E200" s="36"/>
      <c r="F200" s="36">
        <v>156.15600000000001</v>
      </c>
    </row>
    <row r="201" spans="1:6" ht="12.75" customHeight="1" x14ac:dyDescent="0.2">
      <c r="A201" s="33" t="s">
        <v>142</v>
      </c>
      <c r="B201" s="34" t="s">
        <v>143</v>
      </c>
      <c r="C201" s="26" t="s">
        <v>12</v>
      </c>
      <c r="D201" s="35">
        <f t="shared" si="22"/>
        <v>0.36299999999999999</v>
      </c>
      <c r="E201" s="36"/>
      <c r="F201" s="36">
        <v>0.36299999999999999</v>
      </c>
    </row>
    <row r="202" spans="1:6" ht="12.75" customHeight="1" x14ac:dyDescent="0.2">
      <c r="A202" s="33"/>
      <c r="B202" s="46"/>
      <c r="C202" s="26" t="s">
        <v>14</v>
      </c>
      <c r="D202" s="40">
        <f t="shared" si="22"/>
        <v>1</v>
      </c>
      <c r="E202" s="41"/>
      <c r="F202" s="41">
        <v>1</v>
      </c>
    </row>
    <row r="203" spans="1:6" ht="12.75" customHeight="1" x14ac:dyDescent="0.2">
      <c r="A203" s="33"/>
      <c r="B203" s="46"/>
      <c r="C203" s="26" t="s">
        <v>15</v>
      </c>
      <c r="D203" s="35">
        <f t="shared" si="22"/>
        <v>173.358</v>
      </c>
      <c r="E203" s="36"/>
      <c r="F203" s="36">
        <v>173.358</v>
      </c>
    </row>
    <row r="204" spans="1:6" ht="12.75" customHeight="1" x14ac:dyDescent="0.2">
      <c r="A204" s="33" t="s">
        <v>144</v>
      </c>
      <c r="B204" s="34" t="s">
        <v>145</v>
      </c>
      <c r="C204" s="26" t="s">
        <v>12</v>
      </c>
      <c r="D204" s="35">
        <f t="shared" si="22"/>
        <v>0.46</v>
      </c>
      <c r="E204" s="36"/>
      <c r="F204" s="36">
        <v>0.46</v>
      </c>
    </row>
    <row r="205" spans="1:6" ht="12.75" customHeight="1" x14ac:dyDescent="0.2">
      <c r="A205" s="33"/>
      <c r="B205" s="46"/>
      <c r="C205" s="26" t="s">
        <v>14</v>
      </c>
      <c r="D205" s="40">
        <f t="shared" si="22"/>
        <v>1</v>
      </c>
      <c r="E205" s="41"/>
      <c r="F205" s="41">
        <v>1</v>
      </c>
    </row>
    <row r="206" spans="1:6" ht="12.75" customHeight="1" x14ac:dyDescent="0.2">
      <c r="A206" s="33"/>
      <c r="B206" s="46"/>
      <c r="C206" s="26" t="s">
        <v>15</v>
      </c>
      <c r="D206" s="35">
        <f t="shared" si="22"/>
        <v>169.13900000000001</v>
      </c>
      <c r="E206" s="36"/>
      <c r="F206" s="36">
        <v>169.13900000000001</v>
      </c>
    </row>
    <row r="207" spans="1:6" ht="12.75" customHeight="1" x14ac:dyDescent="0.2">
      <c r="A207" s="33" t="s">
        <v>146</v>
      </c>
      <c r="B207" s="34" t="s">
        <v>147</v>
      </c>
      <c r="C207" s="26" t="s">
        <v>12</v>
      </c>
      <c r="D207" s="35">
        <f t="shared" si="22"/>
        <v>0.66900000000000004</v>
      </c>
      <c r="E207" s="36"/>
      <c r="F207" s="36">
        <v>0.66900000000000004</v>
      </c>
    </row>
    <row r="208" spans="1:6" ht="12.75" customHeight="1" x14ac:dyDescent="0.2">
      <c r="A208" s="33"/>
      <c r="B208" s="34"/>
      <c r="C208" s="26" t="s">
        <v>14</v>
      </c>
      <c r="D208" s="40">
        <f t="shared" si="22"/>
        <v>1</v>
      </c>
      <c r="E208" s="41"/>
      <c r="F208" s="41">
        <v>1</v>
      </c>
    </row>
    <row r="209" spans="1:6" ht="12.75" customHeight="1" x14ac:dyDescent="0.2">
      <c r="A209" s="33"/>
      <c r="B209" s="46"/>
      <c r="C209" s="26" t="s">
        <v>15</v>
      </c>
      <c r="D209" s="35">
        <f t="shared" si="22"/>
        <v>313.01499999999999</v>
      </c>
      <c r="E209" s="36"/>
      <c r="F209" s="36">
        <v>313.01499999999999</v>
      </c>
    </row>
    <row r="210" spans="1:6" ht="12.75" customHeight="1" x14ac:dyDescent="0.2">
      <c r="A210" s="33" t="s">
        <v>148</v>
      </c>
      <c r="B210" s="34" t="s">
        <v>149</v>
      </c>
      <c r="C210" s="26" t="s">
        <v>12</v>
      </c>
      <c r="D210" s="35">
        <f t="shared" si="22"/>
        <v>0.67800000000000005</v>
      </c>
      <c r="E210" s="36"/>
      <c r="F210" s="36">
        <v>0.67800000000000005</v>
      </c>
    </row>
    <row r="211" spans="1:6" ht="12.75" customHeight="1" x14ac:dyDescent="0.2">
      <c r="A211" s="33"/>
      <c r="B211" s="34"/>
      <c r="C211" s="26" t="s">
        <v>14</v>
      </c>
      <c r="D211" s="40">
        <f t="shared" si="22"/>
        <v>1</v>
      </c>
      <c r="E211" s="41"/>
      <c r="F211" s="41">
        <v>1</v>
      </c>
    </row>
    <row r="212" spans="1:6" ht="12.75" customHeight="1" x14ac:dyDescent="0.2">
      <c r="A212" s="33"/>
      <c r="B212" s="46"/>
      <c r="C212" s="26" t="s">
        <v>15</v>
      </c>
      <c r="D212" s="35">
        <f t="shared" si="22"/>
        <v>267.43200000000002</v>
      </c>
      <c r="E212" s="36"/>
      <c r="F212" s="36">
        <v>267.43200000000002</v>
      </c>
    </row>
    <row r="213" spans="1:6" ht="12.75" customHeight="1" x14ac:dyDescent="0.2">
      <c r="A213" s="33" t="s">
        <v>150</v>
      </c>
      <c r="B213" s="34" t="s">
        <v>151</v>
      </c>
      <c r="C213" s="26" t="s">
        <v>12</v>
      </c>
      <c r="D213" s="35">
        <f t="shared" si="22"/>
        <v>1.2529999999999999</v>
      </c>
      <c r="E213" s="36"/>
      <c r="F213" s="36">
        <v>1.2529999999999999</v>
      </c>
    </row>
    <row r="214" spans="1:6" ht="12.75" customHeight="1" x14ac:dyDescent="0.2">
      <c r="A214" s="33"/>
      <c r="B214" s="34"/>
      <c r="C214" s="26" t="s">
        <v>14</v>
      </c>
      <c r="D214" s="40">
        <f t="shared" si="22"/>
        <v>1</v>
      </c>
      <c r="E214" s="41"/>
      <c r="F214" s="41">
        <v>1</v>
      </c>
    </row>
    <row r="215" spans="1:6" ht="12.75" customHeight="1" x14ac:dyDescent="0.25">
      <c r="A215" s="33"/>
      <c r="B215" s="47"/>
      <c r="C215" s="26" t="s">
        <v>15</v>
      </c>
      <c r="D215" s="35">
        <f t="shared" si="22"/>
        <v>453.14100000000002</v>
      </c>
      <c r="E215" s="36"/>
      <c r="F215" s="36">
        <v>453.14100000000002</v>
      </c>
    </row>
    <row r="216" spans="1:6" ht="12.75" customHeight="1" x14ac:dyDescent="0.2">
      <c r="A216" s="33" t="s">
        <v>152</v>
      </c>
      <c r="B216" s="34" t="s">
        <v>153</v>
      </c>
      <c r="C216" s="26" t="s">
        <v>12</v>
      </c>
      <c r="D216" s="35">
        <f t="shared" si="22"/>
        <v>0.89500000000000002</v>
      </c>
      <c r="E216" s="36"/>
      <c r="F216" s="36">
        <v>0.89500000000000002</v>
      </c>
    </row>
    <row r="217" spans="1:6" ht="12.75" customHeight="1" x14ac:dyDescent="0.2">
      <c r="A217" s="33"/>
      <c r="B217" s="46"/>
      <c r="C217" s="26" t="s">
        <v>14</v>
      </c>
      <c r="D217" s="40">
        <f t="shared" si="22"/>
        <v>1</v>
      </c>
      <c r="E217" s="41"/>
      <c r="F217" s="41">
        <v>1</v>
      </c>
    </row>
    <row r="218" spans="1:6" ht="12.75" customHeight="1" x14ac:dyDescent="0.25">
      <c r="A218" s="33"/>
      <c r="B218" s="47"/>
      <c r="C218" s="26" t="s">
        <v>15</v>
      </c>
      <c r="D218" s="35">
        <f t="shared" si="22"/>
        <v>361.39499999999998</v>
      </c>
      <c r="E218" s="36"/>
      <c r="F218" s="36">
        <v>361.39499999999998</v>
      </c>
    </row>
    <row r="219" spans="1:6" ht="12.75" customHeight="1" x14ac:dyDescent="0.2">
      <c r="A219" s="33" t="s">
        <v>154</v>
      </c>
      <c r="B219" s="34" t="s">
        <v>155</v>
      </c>
      <c r="C219" s="26" t="s">
        <v>12</v>
      </c>
      <c r="D219" s="35">
        <f t="shared" si="22"/>
        <v>0.34100000000000003</v>
      </c>
      <c r="E219" s="36"/>
      <c r="F219" s="36">
        <v>0.34100000000000003</v>
      </c>
    </row>
    <row r="220" spans="1:6" ht="12.75" customHeight="1" x14ac:dyDescent="0.2">
      <c r="A220" s="33"/>
      <c r="B220" s="46"/>
      <c r="C220" s="26" t="s">
        <v>14</v>
      </c>
      <c r="D220" s="40">
        <f t="shared" si="22"/>
        <v>1</v>
      </c>
      <c r="E220" s="41"/>
      <c r="F220" s="41">
        <v>1</v>
      </c>
    </row>
    <row r="221" spans="1:6" ht="12.75" customHeight="1" x14ac:dyDescent="0.25">
      <c r="A221" s="33"/>
      <c r="B221" s="47"/>
      <c r="C221" s="26" t="s">
        <v>15</v>
      </c>
      <c r="D221" s="35">
        <f t="shared" si="22"/>
        <v>183.381</v>
      </c>
      <c r="E221" s="36"/>
      <c r="F221" s="36">
        <v>183.381</v>
      </c>
    </row>
    <row r="222" spans="1:6" ht="12.75" customHeight="1" x14ac:dyDescent="0.2">
      <c r="A222" s="33" t="s">
        <v>156</v>
      </c>
      <c r="B222" s="34" t="s">
        <v>157</v>
      </c>
      <c r="C222" s="26" t="s">
        <v>12</v>
      </c>
      <c r="D222" s="35">
        <f t="shared" si="22"/>
        <v>0.309</v>
      </c>
      <c r="E222" s="36">
        <v>0.309</v>
      </c>
      <c r="F222" s="36"/>
    </row>
    <row r="223" spans="1:6" ht="12.75" customHeight="1" x14ac:dyDescent="0.2">
      <c r="A223" s="33"/>
      <c r="B223" s="46"/>
      <c r="C223" s="26" t="s">
        <v>14</v>
      </c>
      <c r="D223" s="40">
        <f t="shared" si="22"/>
        <v>1</v>
      </c>
      <c r="E223" s="41">
        <v>1</v>
      </c>
      <c r="F223" s="36"/>
    </row>
    <row r="224" spans="1:6" ht="12.75" customHeight="1" x14ac:dyDescent="0.25">
      <c r="A224" s="33"/>
      <c r="B224" s="47"/>
      <c r="C224" s="26" t="s">
        <v>15</v>
      </c>
      <c r="D224" s="35">
        <f t="shared" si="22"/>
        <v>80.423000000000002</v>
      </c>
      <c r="E224" s="36">
        <v>80.423000000000002</v>
      </c>
      <c r="F224" s="36"/>
    </row>
    <row r="225" spans="1:8" ht="12.75" customHeight="1" x14ac:dyDescent="0.2">
      <c r="A225" s="33" t="s">
        <v>158</v>
      </c>
      <c r="B225" s="34" t="s">
        <v>159</v>
      </c>
      <c r="C225" s="26" t="s">
        <v>12</v>
      </c>
      <c r="D225" s="35">
        <f t="shared" si="22"/>
        <v>0.371</v>
      </c>
      <c r="E225" s="54">
        <v>0.371</v>
      </c>
      <c r="F225" s="54"/>
    </row>
    <row r="226" spans="1:8" ht="12.75" customHeight="1" x14ac:dyDescent="0.2">
      <c r="A226" s="33"/>
      <c r="B226" s="46"/>
      <c r="C226" s="26" t="s">
        <v>14</v>
      </c>
      <c r="D226" s="40">
        <f t="shared" si="22"/>
        <v>1</v>
      </c>
      <c r="E226" s="41">
        <v>1</v>
      </c>
      <c r="F226" s="54"/>
    </row>
    <row r="227" spans="1:8" ht="12.75" customHeight="1" x14ac:dyDescent="0.25">
      <c r="A227" s="33"/>
      <c r="B227" s="47"/>
      <c r="C227" s="26" t="s">
        <v>15</v>
      </c>
      <c r="D227" s="35">
        <f t="shared" si="22"/>
        <v>90.402000000000001</v>
      </c>
      <c r="E227" s="36">
        <v>90.402000000000001</v>
      </c>
      <c r="F227" s="36"/>
    </row>
    <row r="228" spans="1:8" s="28" customFormat="1" ht="12.75" customHeight="1" x14ac:dyDescent="0.25">
      <c r="A228" s="33" t="s">
        <v>160</v>
      </c>
      <c r="B228" s="34" t="s">
        <v>161</v>
      </c>
      <c r="C228" s="26" t="s">
        <v>12</v>
      </c>
      <c r="D228" s="35">
        <v>0.30599999999999999</v>
      </c>
      <c r="E228" s="36">
        <v>0.30599999999999999</v>
      </c>
      <c r="F228" s="37"/>
      <c r="H228" s="38"/>
    </row>
    <row r="229" spans="1:8" s="42" customFormat="1" ht="12.75" customHeight="1" x14ac:dyDescent="0.25">
      <c r="A229" s="33"/>
      <c r="B229" s="39"/>
      <c r="C229" s="26" t="s">
        <v>14</v>
      </c>
      <c r="D229" s="40">
        <f t="shared" ref="D229" si="23">E229+F229</f>
        <v>1</v>
      </c>
      <c r="E229" s="41">
        <v>1</v>
      </c>
      <c r="F229" s="37"/>
      <c r="H229" s="38"/>
    </row>
    <row r="230" spans="1:8" s="44" customFormat="1" ht="12.75" customHeight="1" x14ac:dyDescent="0.25">
      <c r="A230" s="33"/>
      <c r="B230" s="43"/>
      <c r="C230" s="26" t="s">
        <v>15</v>
      </c>
      <c r="D230" s="35">
        <v>123.447</v>
      </c>
      <c r="E230" s="36">
        <v>123.447</v>
      </c>
      <c r="F230" s="37"/>
      <c r="H230" s="38"/>
    </row>
    <row r="231" spans="1:8" s="44" customFormat="1" ht="12.75" customHeight="1" x14ac:dyDescent="0.25">
      <c r="A231" s="33" t="s">
        <v>162</v>
      </c>
      <c r="B231" s="34" t="s">
        <v>163</v>
      </c>
      <c r="C231" s="26" t="s">
        <v>12</v>
      </c>
      <c r="D231" s="35">
        <v>0.72699999999999998</v>
      </c>
      <c r="E231" s="36"/>
      <c r="F231" s="36">
        <v>0.72699999999999998</v>
      </c>
      <c r="G231" s="45"/>
      <c r="H231" s="38"/>
    </row>
    <row r="232" spans="1:8" s="44" customFormat="1" ht="12.75" customHeight="1" x14ac:dyDescent="0.25">
      <c r="A232" s="33"/>
      <c r="B232" s="46"/>
      <c r="C232" s="26" t="s">
        <v>14</v>
      </c>
      <c r="D232" s="40">
        <f t="shared" ref="D232" si="24">E232+F232</f>
        <v>1</v>
      </c>
      <c r="E232" s="41"/>
      <c r="F232" s="41">
        <v>1</v>
      </c>
      <c r="G232" s="45"/>
      <c r="H232" s="38"/>
    </row>
    <row r="233" spans="1:8" s="44" customFormat="1" ht="12.75" customHeight="1" x14ac:dyDescent="0.25">
      <c r="A233" s="33"/>
      <c r="B233" s="47"/>
      <c r="C233" s="26" t="s">
        <v>15</v>
      </c>
      <c r="D233" s="35">
        <v>227.56</v>
      </c>
      <c r="E233" s="36"/>
      <c r="F233" s="36">
        <v>227.56</v>
      </c>
      <c r="G233" s="45"/>
      <c r="H233" s="38"/>
    </row>
    <row r="234" spans="1:8" s="48" customFormat="1" ht="12.75" customHeight="1" x14ac:dyDescent="0.25">
      <c r="A234" s="33" t="s">
        <v>164</v>
      </c>
      <c r="B234" s="34" t="s">
        <v>165</v>
      </c>
      <c r="C234" s="26" t="s">
        <v>12</v>
      </c>
      <c r="D234" s="35">
        <v>0.77900000000000003</v>
      </c>
      <c r="E234" s="36"/>
      <c r="F234" s="36">
        <v>0.77900000000000003</v>
      </c>
      <c r="H234" s="49"/>
    </row>
    <row r="235" spans="1:8" s="48" customFormat="1" ht="12.75" customHeight="1" x14ac:dyDescent="0.25">
      <c r="A235" s="33"/>
      <c r="B235" s="46"/>
      <c r="C235" s="26" t="s">
        <v>14</v>
      </c>
      <c r="D235" s="40">
        <f t="shared" ref="D235" si="25">E235+F235</f>
        <v>1</v>
      </c>
      <c r="E235" s="41"/>
      <c r="F235" s="41">
        <v>1</v>
      </c>
      <c r="H235" s="49"/>
    </row>
    <row r="236" spans="1:8" s="48" customFormat="1" ht="12.75" customHeight="1" x14ac:dyDescent="0.25">
      <c r="A236" s="33"/>
      <c r="B236" s="46"/>
      <c r="C236" s="26" t="s">
        <v>15</v>
      </c>
      <c r="D236" s="35">
        <v>229.73099999999999</v>
      </c>
      <c r="E236" s="36"/>
      <c r="F236" s="36">
        <v>229.73099999999999</v>
      </c>
      <c r="H236" s="49"/>
    </row>
    <row r="237" spans="1:8" s="48" customFormat="1" ht="12.75" customHeight="1" x14ac:dyDescent="0.25">
      <c r="A237" s="33" t="s">
        <v>166</v>
      </c>
      <c r="B237" s="34" t="s">
        <v>167</v>
      </c>
      <c r="C237" s="26" t="s">
        <v>12</v>
      </c>
      <c r="D237" s="35">
        <v>1.325</v>
      </c>
      <c r="E237" s="36"/>
      <c r="F237" s="36">
        <v>1.325</v>
      </c>
      <c r="H237" s="49"/>
    </row>
    <row r="238" spans="1:8" s="48" customFormat="1" ht="12.75" customHeight="1" x14ac:dyDescent="0.25">
      <c r="A238" s="33"/>
      <c r="B238" s="46"/>
      <c r="C238" s="26" t="s">
        <v>14</v>
      </c>
      <c r="D238" s="40">
        <f t="shared" ref="D238" si="26">E238+F238</f>
        <v>1</v>
      </c>
      <c r="E238" s="41"/>
      <c r="F238" s="41">
        <v>1</v>
      </c>
      <c r="H238" s="49"/>
    </row>
    <row r="239" spans="1:8" s="48" customFormat="1" ht="12.75" customHeight="1" x14ac:dyDescent="0.25">
      <c r="A239" s="33"/>
      <c r="B239" s="46"/>
      <c r="C239" s="26" t="s">
        <v>15</v>
      </c>
      <c r="D239" s="35">
        <v>346.01299999999998</v>
      </c>
      <c r="E239" s="36"/>
      <c r="F239" s="36">
        <v>346.01299999999998</v>
      </c>
      <c r="H239" s="49"/>
    </row>
    <row r="240" spans="1:8" s="44" customFormat="1" ht="12.75" customHeight="1" x14ac:dyDescent="0.25">
      <c r="A240" s="33" t="s">
        <v>168</v>
      </c>
      <c r="B240" s="34" t="s">
        <v>169</v>
      </c>
      <c r="C240" s="26" t="s">
        <v>12</v>
      </c>
      <c r="D240" s="35">
        <v>0.93600000000000005</v>
      </c>
      <c r="E240" s="36"/>
      <c r="F240" s="36">
        <v>0.93600000000000005</v>
      </c>
      <c r="G240" s="45"/>
      <c r="H240" s="49"/>
    </row>
    <row r="241" spans="1:9" s="44" customFormat="1" ht="12.75" customHeight="1" x14ac:dyDescent="0.25">
      <c r="A241" s="33"/>
      <c r="B241" s="34"/>
      <c r="C241" s="26" t="s">
        <v>14</v>
      </c>
      <c r="D241" s="40">
        <f t="shared" ref="D241" si="27">E241+F241</f>
        <v>1</v>
      </c>
      <c r="E241" s="41"/>
      <c r="F241" s="41">
        <v>1</v>
      </c>
      <c r="G241" s="45"/>
      <c r="H241" s="49"/>
    </row>
    <row r="242" spans="1:9" s="42" customFormat="1" ht="12.75" customHeight="1" x14ac:dyDescent="0.25">
      <c r="A242" s="33"/>
      <c r="B242" s="46"/>
      <c r="C242" s="26" t="s">
        <v>15</v>
      </c>
      <c r="D242" s="35">
        <v>369.23700000000002</v>
      </c>
      <c r="E242" s="36"/>
      <c r="F242" s="36">
        <v>369.23700000000002</v>
      </c>
      <c r="G242" s="50"/>
      <c r="H242" s="49"/>
    </row>
    <row r="243" spans="1:9" s="42" customFormat="1" ht="12.75" customHeight="1" x14ac:dyDescent="0.25">
      <c r="A243" s="33" t="s">
        <v>170</v>
      </c>
      <c r="B243" s="34" t="s">
        <v>171</v>
      </c>
      <c r="C243" s="26" t="s">
        <v>12</v>
      </c>
      <c r="D243" s="35">
        <v>0.64500000000000002</v>
      </c>
      <c r="E243" s="36"/>
      <c r="F243" s="36">
        <v>0.64500000000000002</v>
      </c>
      <c r="G243" s="50"/>
      <c r="H243" s="51"/>
    </row>
    <row r="244" spans="1:9" s="44" customFormat="1" ht="12.75" customHeight="1" x14ac:dyDescent="0.25">
      <c r="A244" s="33"/>
      <c r="B244" s="34"/>
      <c r="C244" s="26" t="s">
        <v>14</v>
      </c>
      <c r="D244" s="40">
        <f t="shared" ref="D244" si="28">E244+F244</f>
        <v>1</v>
      </c>
      <c r="E244" s="41"/>
      <c r="F244" s="41">
        <v>1</v>
      </c>
      <c r="G244" s="50"/>
      <c r="H244" s="51"/>
    </row>
    <row r="245" spans="1:9" s="44" customFormat="1" ht="12.75" customHeight="1" x14ac:dyDescent="0.25">
      <c r="A245" s="33"/>
      <c r="B245" s="46"/>
      <c r="C245" s="26" t="s">
        <v>15</v>
      </c>
      <c r="D245" s="35">
        <v>280.11399999999998</v>
      </c>
      <c r="E245" s="36"/>
      <c r="F245" s="36">
        <v>280.11399999999998</v>
      </c>
      <c r="G245" s="50"/>
      <c r="H245" s="51"/>
    </row>
    <row r="246" spans="1:9" s="44" customFormat="1" ht="12.75" customHeight="1" x14ac:dyDescent="0.25">
      <c r="A246" s="33" t="s">
        <v>172</v>
      </c>
      <c r="B246" s="34" t="s">
        <v>173</v>
      </c>
      <c r="C246" s="26" t="s">
        <v>12</v>
      </c>
      <c r="D246" s="35">
        <v>0.69599999999999995</v>
      </c>
      <c r="E246" s="36"/>
      <c r="F246" s="36">
        <v>0.69599999999999995</v>
      </c>
      <c r="G246" s="45"/>
      <c r="H246" s="49"/>
      <c r="I246" s="45"/>
    </row>
    <row r="247" spans="1:9" s="44" customFormat="1" ht="12.75" customHeight="1" x14ac:dyDescent="0.25">
      <c r="A247" s="33"/>
      <c r="B247" s="34"/>
      <c r="C247" s="26" t="s">
        <v>14</v>
      </c>
      <c r="D247" s="40">
        <f t="shared" ref="D247" si="29">E247+F247</f>
        <v>1</v>
      </c>
      <c r="E247" s="41"/>
      <c r="F247" s="41">
        <v>1</v>
      </c>
      <c r="G247" s="45"/>
      <c r="H247" s="49"/>
    </row>
    <row r="248" spans="1:9" s="44" customFormat="1" ht="12.75" customHeight="1" x14ac:dyDescent="0.25">
      <c r="A248" s="33"/>
      <c r="B248" s="47"/>
      <c r="C248" s="26" t="s">
        <v>15</v>
      </c>
      <c r="D248" s="35">
        <v>319.447</v>
      </c>
      <c r="E248" s="36"/>
      <c r="F248" s="36">
        <v>319.447</v>
      </c>
      <c r="G248" s="45"/>
      <c r="H248" s="49"/>
    </row>
    <row r="249" spans="1:9" ht="12.75" customHeight="1" x14ac:dyDescent="0.2">
      <c r="A249" s="33" t="s">
        <v>174</v>
      </c>
      <c r="B249" s="34" t="s">
        <v>175</v>
      </c>
      <c r="C249" s="26" t="s">
        <v>12</v>
      </c>
      <c r="D249" s="35">
        <v>1.0369999999999999</v>
      </c>
      <c r="E249" s="36"/>
      <c r="F249" s="36">
        <v>1.0369999999999999</v>
      </c>
      <c r="H249" s="52"/>
    </row>
    <row r="250" spans="1:9" ht="12.75" customHeight="1" x14ac:dyDescent="0.2">
      <c r="A250" s="33"/>
      <c r="B250" s="46"/>
      <c r="C250" s="26" t="s">
        <v>14</v>
      </c>
      <c r="D250" s="40">
        <f t="shared" ref="D250" si="30">E250+F250</f>
        <v>1</v>
      </c>
      <c r="E250" s="41"/>
      <c r="F250" s="41">
        <v>1</v>
      </c>
      <c r="H250" s="52"/>
    </row>
    <row r="251" spans="1:9" ht="12.75" customHeight="1" x14ac:dyDescent="0.25">
      <c r="A251" s="33"/>
      <c r="B251" s="47"/>
      <c r="C251" s="26" t="s">
        <v>15</v>
      </c>
      <c r="D251" s="35">
        <v>275.80399999999997</v>
      </c>
      <c r="E251" s="36"/>
      <c r="F251" s="36">
        <v>275.80399999999997</v>
      </c>
      <c r="H251" s="52"/>
    </row>
    <row r="252" spans="1:9" s="28" customFormat="1" ht="12.75" customHeight="1" x14ac:dyDescent="0.25">
      <c r="A252" s="33" t="s">
        <v>176</v>
      </c>
      <c r="B252" s="34" t="s">
        <v>177</v>
      </c>
      <c r="C252" s="26" t="s">
        <v>12</v>
      </c>
      <c r="D252" s="35">
        <v>0.70799999999999996</v>
      </c>
      <c r="E252" s="36"/>
      <c r="F252" s="37">
        <v>0.70799999999999996</v>
      </c>
      <c r="H252" s="38"/>
    </row>
    <row r="253" spans="1:9" s="42" customFormat="1" ht="12.75" customHeight="1" x14ac:dyDescent="0.25">
      <c r="A253" s="33"/>
      <c r="B253" s="39"/>
      <c r="C253" s="26" t="s">
        <v>14</v>
      </c>
      <c r="D253" s="40">
        <f t="shared" ref="D253" si="31">E253+F253</f>
        <v>1</v>
      </c>
      <c r="E253" s="41"/>
      <c r="F253" s="41">
        <v>1</v>
      </c>
      <c r="H253" s="38"/>
    </row>
    <row r="254" spans="1:9" s="44" customFormat="1" ht="12.75" customHeight="1" x14ac:dyDescent="0.25">
      <c r="A254" s="33"/>
      <c r="B254" s="43"/>
      <c r="C254" s="26" t="s">
        <v>15</v>
      </c>
      <c r="D254" s="35">
        <v>326.04599999999999</v>
      </c>
      <c r="E254" s="36"/>
      <c r="F254" s="37">
        <v>326.04599999999999</v>
      </c>
      <c r="H254" s="38"/>
    </row>
    <row r="255" spans="1:9" s="44" customFormat="1" ht="12.75" customHeight="1" x14ac:dyDescent="0.25">
      <c r="A255" s="33" t="s">
        <v>178</v>
      </c>
      <c r="B255" s="34" t="s">
        <v>179</v>
      </c>
      <c r="C255" s="26" t="s">
        <v>12</v>
      </c>
      <c r="D255" s="35">
        <v>0.57299999999999995</v>
      </c>
      <c r="E255" s="36"/>
      <c r="F255" s="36">
        <v>0.57299999999999995</v>
      </c>
      <c r="G255" s="45"/>
      <c r="H255" s="38"/>
    </row>
    <row r="256" spans="1:9" s="44" customFormat="1" ht="12.75" customHeight="1" x14ac:dyDescent="0.25">
      <c r="A256" s="33"/>
      <c r="B256" s="46"/>
      <c r="C256" s="26" t="s">
        <v>14</v>
      </c>
      <c r="D256" s="40">
        <f t="shared" ref="D256" si="32">E256+F256</f>
        <v>1</v>
      </c>
      <c r="E256" s="41"/>
      <c r="F256" s="41">
        <v>1</v>
      </c>
      <c r="G256" s="45"/>
      <c r="H256" s="38"/>
    </row>
    <row r="257" spans="1:9" s="44" customFormat="1" ht="12.75" customHeight="1" x14ac:dyDescent="0.25">
      <c r="A257" s="33"/>
      <c r="B257" s="47"/>
      <c r="C257" s="26" t="s">
        <v>15</v>
      </c>
      <c r="D257" s="35">
        <v>285.70499999999998</v>
      </c>
      <c r="E257" s="36"/>
      <c r="F257" s="36">
        <v>285.70499999999998</v>
      </c>
      <c r="G257" s="45"/>
      <c r="H257" s="38"/>
    </row>
    <row r="258" spans="1:9" s="48" customFormat="1" ht="12.75" customHeight="1" x14ac:dyDescent="0.25">
      <c r="A258" s="33" t="s">
        <v>180</v>
      </c>
      <c r="B258" s="34" t="s">
        <v>181</v>
      </c>
      <c r="C258" s="26" t="s">
        <v>12</v>
      </c>
      <c r="D258" s="35">
        <v>0.26700000000000002</v>
      </c>
      <c r="E258" s="36">
        <v>0.26700000000000002</v>
      </c>
      <c r="F258" s="36"/>
      <c r="H258" s="49"/>
    </row>
    <row r="259" spans="1:9" s="48" customFormat="1" ht="12.75" customHeight="1" x14ac:dyDescent="0.25">
      <c r="A259" s="33"/>
      <c r="B259" s="46"/>
      <c r="C259" s="26" t="s">
        <v>14</v>
      </c>
      <c r="D259" s="40">
        <f t="shared" ref="D259" si="33">E259+F259</f>
        <v>1</v>
      </c>
      <c r="E259" s="41">
        <v>1</v>
      </c>
      <c r="F259" s="36"/>
      <c r="H259" s="49"/>
    </row>
    <row r="260" spans="1:9" s="48" customFormat="1" ht="12.75" customHeight="1" x14ac:dyDescent="0.25">
      <c r="A260" s="33"/>
      <c r="B260" s="46"/>
      <c r="C260" s="26" t="s">
        <v>15</v>
      </c>
      <c r="D260" s="35">
        <v>61.387999999999998</v>
      </c>
      <c r="E260" s="36">
        <v>61.387999999999998</v>
      </c>
      <c r="F260" s="36"/>
      <c r="H260" s="49"/>
    </row>
    <row r="261" spans="1:9" s="48" customFormat="1" ht="12.75" customHeight="1" x14ac:dyDescent="0.25">
      <c r="A261" s="33" t="s">
        <v>182</v>
      </c>
      <c r="B261" s="34" t="s">
        <v>183</v>
      </c>
      <c r="C261" s="26" t="s">
        <v>12</v>
      </c>
      <c r="D261" s="35">
        <v>0.40300000000000002</v>
      </c>
      <c r="E261" s="36">
        <v>0.40300000000000002</v>
      </c>
      <c r="F261" s="36"/>
      <c r="H261" s="49"/>
    </row>
    <row r="262" spans="1:9" s="48" customFormat="1" ht="12.75" customHeight="1" x14ac:dyDescent="0.25">
      <c r="A262" s="33"/>
      <c r="B262" s="46"/>
      <c r="C262" s="26" t="s">
        <v>14</v>
      </c>
      <c r="D262" s="40">
        <f t="shared" ref="D262" si="34">E262+F262</f>
        <v>1</v>
      </c>
      <c r="E262" s="41">
        <v>1</v>
      </c>
      <c r="F262" s="36"/>
      <c r="H262" s="49"/>
    </row>
    <row r="263" spans="1:9" s="48" customFormat="1" ht="12.75" customHeight="1" x14ac:dyDescent="0.25">
      <c r="A263" s="33"/>
      <c r="B263" s="46"/>
      <c r="C263" s="26" t="s">
        <v>15</v>
      </c>
      <c r="D263" s="35">
        <v>91.745000000000005</v>
      </c>
      <c r="E263" s="36">
        <v>91.745000000000005</v>
      </c>
      <c r="F263" s="36"/>
      <c r="H263" s="49"/>
    </row>
    <row r="264" spans="1:9" s="44" customFormat="1" ht="12.75" customHeight="1" x14ac:dyDescent="0.25">
      <c r="A264" s="33" t="s">
        <v>184</v>
      </c>
      <c r="B264" s="34" t="s">
        <v>185</v>
      </c>
      <c r="C264" s="26" t="s">
        <v>12</v>
      </c>
      <c r="D264" s="35">
        <v>0.32700000000000001</v>
      </c>
      <c r="E264" s="36">
        <v>0.32700000000000001</v>
      </c>
      <c r="F264" s="36"/>
      <c r="G264" s="45"/>
      <c r="H264" s="49"/>
    </row>
    <row r="265" spans="1:9" s="44" customFormat="1" ht="12.75" customHeight="1" x14ac:dyDescent="0.25">
      <c r="A265" s="33"/>
      <c r="B265" s="34"/>
      <c r="C265" s="26" t="s">
        <v>14</v>
      </c>
      <c r="D265" s="40">
        <f t="shared" ref="D265" si="35">E265+F265</f>
        <v>1</v>
      </c>
      <c r="E265" s="41">
        <v>1</v>
      </c>
      <c r="F265" s="36"/>
      <c r="G265" s="45"/>
      <c r="H265" s="49"/>
    </row>
    <row r="266" spans="1:9" s="42" customFormat="1" ht="12.75" customHeight="1" x14ac:dyDescent="0.25">
      <c r="A266" s="33"/>
      <c r="B266" s="46"/>
      <c r="C266" s="26" t="s">
        <v>15</v>
      </c>
      <c r="D266" s="35">
        <v>91.254000000000005</v>
      </c>
      <c r="E266" s="36">
        <v>91.254000000000005</v>
      </c>
      <c r="F266" s="36"/>
      <c r="G266" s="50"/>
      <c r="H266" s="49"/>
    </row>
    <row r="267" spans="1:9" s="42" customFormat="1" ht="12.75" customHeight="1" x14ac:dyDescent="0.25">
      <c r="A267" s="33" t="s">
        <v>186</v>
      </c>
      <c r="B267" s="34" t="s">
        <v>187</v>
      </c>
      <c r="C267" s="26" t="s">
        <v>12</v>
      </c>
      <c r="D267" s="35">
        <v>0.41699999999999998</v>
      </c>
      <c r="E267" s="36"/>
      <c r="F267" s="36">
        <v>0.41699999999999998</v>
      </c>
      <c r="G267" s="50"/>
      <c r="H267" s="49"/>
    </row>
    <row r="268" spans="1:9" s="44" customFormat="1" ht="12.75" customHeight="1" x14ac:dyDescent="0.25">
      <c r="A268" s="33"/>
      <c r="B268" s="34"/>
      <c r="C268" s="26" t="s">
        <v>14</v>
      </c>
      <c r="D268" s="40">
        <f t="shared" ref="D268" si="36">E268+F268</f>
        <v>1</v>
      </c>
      <c r="E268" s="41"/>
      <c r="F268" s="41">
        <v>1</v>
      </c>
      <c r="G268" s="50"/>
      <c r="H268" s="49"/>
    </row>
    <row r="269" spans="1:9" s="44" customFormat="1" ht="12.75" customHeight="1" x14ac:dyDescent="0.25">
      <c r="A269" s="33"/>
      <c r="B269" s="46"/>
      <c r="C269" s="26" t="s">
        <v>15</v>
      </c>
      <c r="D269" s="35">
        <v>202.32400000000001</v>
      </c>
      <c r="E269" s="36"/>
      <c r="F269" s="36">
        <v>202.32400000000001</v>
      </c>
      <c r="G269" s="50"/>
      <c r="H269" s="49"/>
    </row>
    <row r="270" spans="1:9" s="44" customFormat="1" ht="12.75" customHeight="1" x14ac:dyDescent="0.25">
      <c r="A270" s="33" t="s">
        <v>188</v>
      </c>
      <c r="B270" s="34" t="s">
        <v>189</v>
      </c>
      <c r="C270" s="26" t="s">
        <v>12</v>
      </c>
      <c r="D270" s="35">
        <v>2.4990000000000001</v>
      </c>
      <c r="E270" s="36"/>
      <c r="F270" s="36">
        <v>2.4990000000000001</v>
      </c>
      <c r="G270" s="45"/>
      <c r="H270" s="49"/>
      <c r="I270" s="45"/>
    </row>
    <row r="271" spans="1:9" s="44" customFormat="1" ht="12.75" customHeight="1" x14ac:dyDescent="0.25">
      <c r="A271" s="33"/>
      <c r="B271" s="34"/>
      <c r="C271" s="26" t="s">
        <v>14</v>
      </c>
      <c r="D271" s="40">
        <f t="shared" ref="D271" si="37">E271+F271</f>
        <v>1</v>
      </c>
      <c r="E271" s="41"/>
      <c r="F271" s="41">
        <v>1</v>
      </c>
      <c r="G271" s="45"/>
      <c r="H271" s="49"/>
    </row>
    <row r="272" spans="1:9" s="44" customFormat="1" ht="12.75" customHeight="1" x14ac:dyDescent="0.25">
      <c r="A272" s="33"/>
      <c r="B272" s="47"/>
      <c r="C272" s="26" t="s">
        <v>15</v>
      </c>
      <c r="D272" s="35">
        <v>703.673</v>
      </c>
      <c r="E272" s="36"/>
      <c r="F272" s="36">
        <v>703.673</v>
      </c>
      <c r="G272" s="45"/>
      <c r="H272" s="49"/>
    </row>
    <row r="273" spans="1:8" ht="12.75" customHeight="1" x14ac:dyDescent="0.2">
      <c r="A273" s="33" t="s">
        <v>190</v>
      </c>
      <c r="B273" s="34" t="s">
        <v>191</v>
      </c>
      <c r="C273" s="26" t="s">
        <v>12</v>
      </c>
      <c r="D273" s="35">
        <v>0.68799999999999994</v>
      </c>
      <c r="E273" s="36"/>
      <c r="F273" s="36">
        <v>0.68799999999999994</v>
      </c>
      <c r="H273" s="52"/>
    </row>
    <row r="274" spans="1:8" ht="12.75" customHeight="1" x14ac:dyDescent="0.2">
      <c r="A274" s="33"/>
      <c r="B274" s="46"/>
      <c r="C274" s="26" t="s">
        <v>14</v>
      </c>
      <c r="D274" s="40">
        <f t="shared" ref="D274" si="38">E274+F274</f>
        <v>1</v>
      </c>
      <c r="E274" s="41"/>
      <c r="F274" s="41">
        <v>1</v>
      </c>
      <c r="H274" s="52"/>
    </row>
    <row r="275" spans="1:8" ht="12.75" customHeight="1" x14ac:dyDescent="0.25">
      <c r="A275" s="33"/>
      <c r="B275" s="47"/>
      <c r="C275" s="26" t="s">
        <v>15</v>
      </c>
      <c r="D275" s="35">
        <v>320.90100000000001</v>
      </c>
      <c r="E275" s="36"/>
      <c r="F275" s="36">
        <v>320.90100000000001</v>
      </c>
      <c r="H275" s="52"/>
    </row>
    <row r="276" spans="1:8" ht="12.75" customHeight="1" x14ac:dyDescent="0.2">
      <c r="A276" s="33" t="s">
        <v>192</v>
      </c>
      <c r="B276" s="34" t="s">
        <v>193</v>
      </c>
      <c r="C276" s="26" t="s">
        <v>12</v>
      </c>
      <c r="D276" s="35">
        <v>0.82799999999999996</v>
      </c>
      <c r="E276" s="36"/>
      <c r="F276" s="36">
        <v>0.82799999999999996</v>
      </c>
      <c r="G276" s="53"/>
      <c r="H276" s="52"/>
    </row>
    <row r="277" spans="1:8" ht="12.75" customHeight="1" x14ac:dyDescent="0.2">
      <c r="A277" s="33"/>
      <c r="B277" s="46"/>
      <c r="C277" s="26" t="s">
        <v>14</v>
      </c>
      <c r="D277" s="40">
        <f t="shared" ref="D277" si="39">E277+F277</f>
        <v>1</v>
      </c>
      <c r="E277" s="41"/>
      <c r="F277" s="41">
        <v>1</v>
      </c>
      <c r="G277" s="53"/>
      <c r="H277" s="52"/>
    </row>
    <row r="278" spans="1:8" ht="12.75" customHeight="1" x14ac:dyDescent="0.25">
      <c r="A278" s="33"/>
      <c r="B278" s="47"/>
      <c r="C278" s="26" t="s">
        <v>15</v>
      </c>
      <c r="D278" s="35">
        <v>414.90499999999997</v>
      </c>
      <c r="E278" s="36"/>
      <c r="F278" s="36">
        <v>414.90499999999997</v>
      </c>
      <c r="G278" s="53"/>
      <c r="H278" s="52"/>
    </row>
    <row r="279" spans="1:8" ht="12.75" customHeight="1" x14ac:dyDescent="0.2">
      <c r="A279" s="33" t="s">
        <v>194</v>
      </c>
      <c r="B279" s="34" t="s">
        <v>195</v>
      </c>
      <c r="C279" s="26" t="s">
        <v>12</v>
      </c>
      <c r="D279" s="35">
        <v>0.501</v>
      </c>
      <c r="E279" s="36"/>
      <c r="F279" s="36">
        <v>0.501</v>
      </c>
      <c r="H279" s="52"/>
    </row>
    <row r="280" spans="1:8" ht="12.75" customHeight="1" x14ac:dyDescent="0.2">
      <c r="A280" s="33"/>
      <c r="B280" s="46"/>
      <c r="C280" s="26" t="s">
        <v>14</v>
      </c>
      <c r="D280" s="40">
        <f t="shared" ref="D280" si="40">E280+F280</f>
        <v>1</v>
      </c>
      <c r="E280" s="41"/>
      <c r="F280" s="41">
        <v>1</v>
      </c>
      <c r="H280" s="52"/>
    </row>
    <row r="281" spans="1:8" ht="12.75" customHeight="1" x14ac:dyDescent="0.25">
      <c r="A281" s="33"/>
      <c r="B281" s="47"/>
      <c r="C281" s="26" t="s">
        <v>15</v>
      </c>
      <c r="D281" s="35">
        <v>306.85000000000002</v>
      </c>
      <c r="E281" s="36"/>
      <c r="F281" s="36">
        <v>306.85000000000002</v>
      </c>
      <c r="H281" s="52"/>
    </row>
    <row r="282" spans="1:8" ht="12.75" customHeight="1" x14ac:dyDescent="0.2">
      <c r="A282" s="33" t="s">
        <v>196</v>
      </c>
      <c r="B282" s="34" t="s">
        <v>197</v>
      </c>
      <c r="C282" s="26" t="s">
        <v>12</v>
      </c>
      <c r="D282" s="35">
        <v>0.34899999999999998</v>
      </c>
      <c r="E282" s="54"/>
      <c r="F282" s="54">
        <v>0.34899999999999998</v>
      </c>
      <c r="H282" s="52"/>
    </row>
    <row r="283" spans="1:8" ht="12.75" customHeight="1" x14ac:dyDescent="0.2">
      <c r="A283" s="33"/>
      <c r="B283" s="46"/>
      <c r="C283" s="26" t="s">
        <v>14</v>
      </c>
      <c r="D283" s="40">
        <f t="shared" ref="D283" si="41">E283+F283</f>
        <v>1</v>
      </c>
      <c r="E283" s="41"/>
      <c r="F283" s="41">
        <v>1</v>
      </c>
      <c r="H283" s="52"/>
    </row>
    <row r="284" spans="1:8" ht="12.75" customHeight="1" x14ac:dyDescent="0.25">
      <c r="A284" s="33"/>
      <c r="B284" s="47"/>
      <c r="C284" s="26" t="s">
        <v>15</v>
      </c>
      <c r="D284" s="35">
        <v>190.03700000000001</v>
      </c>
      <c r="E284" s="36"/>
      <c r="F284" s="36">
        <v>190.03700000000001</v>
      </c>
      <c r="H284" s="52"/>
    </row>
    <row r="285" spans="1:8" ht="12.75" customHeight="1" x14ac:dyDescent="0.2">
      <c r="A285" s="33" t="s">
        <v>198</v>
      </c>
      <c r="B285" s="34" t="s">
        <v>199</v>
      </c>
      <c r="C285" s="26" t="s">
        <v>12</v>
      </c>
      <c r="D285" s="35">
        <v>0.80900000000000005</v>
      </c>
      <c r="E285" s="36"/>
      <c r="F285" s="54">
        <v>0.80900000000000005</v>
      </c>
      <c r="G285" s="53"/>
      <c r="H285" s="52"/>
    </row>
    <row r="286" spans="1:8" ht="12.75" customHeight="1" x14ac:dyDescent="0.2">
      <c r="A286" s="33"/>
      <c r="B286" s="46"/>
      <c r="C286" s="26" t="s">
        <v>14</v>
      </c>
      <c r="D286" s="40">
        <f t="shared" ref="D286" si="42">E286+F286</f>
        <v>1</v>
      </c>
      <c r="E286" s="41"/>
      <c r="F286" s="41">
        <v>1</v>
      </c>
      <c r="G286" s="53"/>
      <c r="H286" s="52"/>
    </row>
    <row r="287" spans="1:8" ht="12.75" customHeight="1" x14ac:dyDescent="0.25">
      <c r="A287" s="33"/>
      <c r="B287" s="47"/>
      <c r="C287" s="26" t="s">
        <v>15</v>
      </c>
      <c r="D287" s="35">
        <v>234.13</v>
      </c>
      <c r="E287" s="36"/>
      <c r="F287" s="36">
        <v>234.13</v>
      </c>
      <c r="G287" s="53"/>
      <c r="H287" s="52"/>
    </row>
    <row r="288" spans="1:8" ht="12.75" customHeight="1" x14ac:dyDescent="0.2">
      <c r="A288" s="33" t="s">
        <v>200</v>
      </c>
      <c r="B288" s="34" t="s">
        <v>201</v>
      </c>
      <c r="C288" s="26" t="s">
        <v>12</v>
      </c>
      <c r="D288" s="35">
        <v>0.40300000000000002</v>
      </c>
      <c r="E288" s="54"/>
      <c r="F288" s="36">
        <v>0.40300000000000002</v>
      </c>
      <c r="H288" s="52"/>
    </row>
    <row r="289" spans="1:8" ht="12.75" customHeight="1" x14ac:dyDescent="0.2">
      <c r="A289" s="33"/>
      <c r="B289" s="46"/>
      <c r="C289" s="26" t="s">
        <v>14</v>
      </c>
      <c r="D289" s="40">
        <f t="shared" ref="D289" si="43">E289+F289</f>
        <v>1</v>
      </c>
      <c r="E289" s="41"/>
      <c r="F289" s="41">
        <v>1</v>
      </c>
      <c r="H289" s="52"/>
    </row>
    <row r="290" spans="1:8" ht="12.75" customHeight="1" x14ac:dyDescent="0.25">
      <c r="A290" s="33"/>
      <c r="B290" s="47"/>
      <c r="C290" s="26" t="s">
        <v>15</v>
      </c>
      <c r="D290" s="35">
        <v>138.99199999999999</v>
      </c>
      <c r="E290" s="36"/>
      <c r="F290" s="36">
        <v>138.99199999999999</v>
      </c>
      <c r="H290" s="52"/>
    </row>
    <row r="291" spans="1:8" ht="12.75" customHeight="1" x14ac:dyDescent="0.2">
      <c r="A291" s="33" t="s">
        <v>202</v>
      </c>
      <c r="B291" s="34" t="s">
        <v>203</v>
      </c>
      <c r="C291" s="26" t="s">
        <v>12</v>
      </c>
      <c r="D291" s="35">
        <v>2.2770000000000001</v>
      </c>
      <c r="E291" s="54"/>
      <c r="F291" s="54">
        <v>2.2770000000000001</v>
      </c>
      <c r="G291" s="53"/>
      <c r="H291" s="55"/>
    </row>
    <row r="292" spans="1:8" ht="12.75" customHeight="1" x14ac:dyDescent="0.2">
      <c r="A292" s="33"/>
      <c r="B292" s="46"/>
      <c r="C292" s="26" t="s">
        <v>14</v>
      </c>
      <c r="D292" s="40">
        <f t="shared" ref="D292" si="44">E292+F292</f>
        <v>1</v>
      </c>
      <c r="E292" s="41"/>
      <c r="F292" s="41">
        <v>1</v>
      </c>
      <c r="H292" s="55"/>
    </row>
    <row r="293" spans="1:8" ht="12.75" customHeight="1" x14ac:dyDescent="0.25">
      <c r="A293" s="33"/>
      <c r="B293" s="47"/>
      <c r="C293" s="26" t="s">
        <v>15</v>
      </c>
      <c r="D293" s="35">
        <v>558.48</v>
      </c>
      <c r="E293" s="36"/>
      <c r="F293" s="36">
        <v>558.48</v>
      </c>
      <c r="G293" s="53"/>
      <c r="H293" s="55"/>
    </row>
    <row r="294" spans="1:8" ht="12.75" customHeight="1" x14ac:dyDescent="0.2">
      <c r="A294" s="33" t="s">
        <v>204</v>
      </c>
      <c r="B294" s="34" t="s">
        <v>205</v>
      </c>
      <c r="C294" s="26" t="s">
        <v>12</v>
      </c>
      <c r="D294" s="35">
        <v>1.179</v>
      </c>
      <c r="E294" s="36"/>
      <c r="F294" s="36">
        <v>1.179</v>
      </c>
      <c r="H294" s="55"/>
    </row>
    <row r="295" spans="1:8" ht="12.75" customHeight="1" x14ac:dyDescent="0.2">
      <c r="A295" s="33"/>
      <c r="B295" s="46"/>
      <c r="C295" s="26" t="s">
        <v>14</v>
      </c>
      <c r="D295" s="40">
        <f t="shared" ref="D295" si="45">E295+F295</f>
        <v>1</v>
      </c>
      <c r="E295" s="41"/>
      <c r="F295" s="41">
        <v>1</v>
      </c>
      <c r="H295" s="55"/>
    </row>
    <row r="296" spans="1:8" ht="12.75" customHeight="1" x14ac:dyDescent="0.25">
      <c r="A296" s="33"/>
      <c r="B296" s="47"/>
      <c r="C296" s="26" t="s">
        <v>15</v>
      </c>
      <c r="D296" s="56">
        <v>386.37900000000002</v>
      </c>
      <c r="E296" s="36"/>
      <c r="F296" s="36">
        <v>386.37900000000002</v>
      </c>
      <c r="H296" s="55"/>
    </row>
    <row r="297" spans="1:8" s="28" customFormat="1" ht="12.75" customHeight="1" x14ac:dyDescent="0.25">
      <c r="A297" s="33" t="s">
        <v>206</v>
      </c>
      <c r="B297" s="34" t="s">
        <v>207</v>
      </c>
      <c r="C297" s="26" t="s">
        <v>12</v>
      </c>
      <c r="D297" s="35">
        <v>0.80900000000000005</v>
      </c>
      <c r="E297" s="36"/>
      <c r="F297" s="37">
        <v>0.80900000000000005</v>
      </c>
    </row>
    <row r="298" spans="1:8" s="42" customFormat="1" ht="12.75" customHeight="1" x14ac:dyDescent="0.25">
      <c r="A298" s="33"/>
      <c r="B298" s="39"/>
      <c r="C298" s="26" t="s">
        <v>14</v>
      </c>
      <c r="D298" s="40">
        <f t="shared" ref="D298" si="46">E298+F298</f>
        <v>1</v>
      </c>
      <c r="E298" s="41"/>
      <c r="F298" s="41">
        <v>1</v>
      </c>
    </row>
    <row r="299" spans="1:8" s="44" customFormat="1" ht="12.75" customHeight="1" x14ac:dyDescent="0.25">
      <c r="A299" s="33"/>
      <c r="B299" s="43"/>
      <c r="C299" s="26" t="s">
        <v>15</v>
      </c>
      <c r="D299" s="35">
        <v>260.63400000000001</v>
      </c>
      <c r="E299" s="36"/>
      <c r="F299" s="37">
        <v>260.63400000000001</v>
      </c>
    </row>
    <row r="300" spans="1:8" s="44" customFormat="1" ht="12.75" customHeight="1" x14ac:dyDescent="0.25">
      <c r="A300" s="33" t="s">
        <v>208</v>
      </c>
      <c r="B300" s="34" t="s">
        <v>209</v>
      </c>
      <c r="C300" s="26" t="s">
        <v>12</v>
      </c>
      <c r="D300" s="35">
        <v>0.33700000000000002</v>
      </c>
      <c r="E300" s="36">
        <v>0.33700000000000002</v>
      </c>
      <c r="F300" s="36"/>
    </row>
    <row r="301" spans="1:8" s="44" customFormat="1" ht="12.75" customHeight="1" x14ac:dyDescent="0.25">
      <c r="A301" s="33"/>
      <c r="B301" s="46"/>
      <c r="C301" s="26" t="s">
        <v>14</v>
      </c>
      <c r="D301" s="40">
        <f t="shared" ref="D301" si="47">E301+F301</f>
        <v>1</v>
      </c>
      <c r="E301" s="41">
        <v>1</v>
      </c>
      <c r="F301" s="36"/>
    </row>
    <row r="302" spans="1:8" s="44" customFormat="1" ht="12.75" customHeight="1" x14ac:dyDescent="0.25">
      <c r="A302" s="33"/>
      <c r="B302" s="47"/>
      <c r="C302" s="26" t="s">
        <v>15</v>
      </c>
      <c r="D302" s="35">
        <v>95.045000000000002</v>
      </c>
      <c r="E302" s="36">
        <v>95.045000000000002</v>
      </c>
      <c r="F302" s="36"/>
    </row>
    <row r="303" spans="1:8" s="48" customFormat="1" ht="12.75" customHeight="1" x14ac:dyDescent="0.25">
      <c r="A303" s="33" t="s">
        <v>210</v>
      </c>
      <c r="B303" s="34" t="s">
        <v>211</v>
      </c>
      <c r="C303" s="26" t="s">
        <v>12</v>
      </c>
      <c r="D303" s="35">
        <v>0.33700000000000002</v>
      </c>
      <c r="E303" s="36">
        <v>0.33700000000000002</v>
      </c>
      <c r="F303" s="36"/>
    </row>
    <row r="304" spans="1:8" s="48" customFormat="1" ht="12.75" customHeight="1" x14ac:dyDescent="0.25">
      <c r="A304" s="33"/>
      <c r="B304" s="46"/>
      <c r="C304" s="26" t="s">
        <v>14</v>
      </c>
      <c r="D304" s="40">
        <f t="shared" ref="D304" si="48">E304+F304</f>
        <v>1</v>
      </c>
      <c r="E304" s="41">
        <v>1</v>
      </c>
      <c r="F304" s="36"/>
    </row>
    <row r="305" spans="1:6" s="48" customFormat="1" ht="12.75" customHeight="1" x14ac:dyDescent="0.25">
      <c r="A305" s="33"/>
      <c r="B305" s="46"/>
      <c r="C305" s="26" t="s">
        <v>15</v>
      </c>
      <c r="D305" s="35">
        <v>93.024000000000001</v>
      </c>
      <c r="E305" s="36">
        <v>93.024000000000001</v>
      </c>
      <c r="F305" s="36"/>
    </row>
    <row r="306" spans="1:6" s="48" customFormat="1" ht="12.75" customHeight="1" x14ac:dyDescent="0.25">
      <c r="A306" s="33" t="s">
        <v>212</v>
      </c>
      <c r="B306" s="34" t="s">
        <v>213</v>
      </c>
      <c r="C306" s="26" t="s">
        <v>12</v>
      </c>
      <c r="D306" s="35">
        <v>0.38700000000000001</v>
      </c>
      <c r="E306" s="36">
        <v>0.38700000000000001</v>
      </c>
      <c r="F306" s="36"/>
    </row>
    <row r="307" spans="1:6" s="48" customFormat="1" ht="12.75" customHeight="1" x14ac:dyDescent="0.25">
      <c r="A307" s="33"/>
      <c r="B307" s="46"/>
      <c r="C307" s="26" t="s">
        <v>14</v>
      </c>
      <c r="D307" s="40">
        <f t="shared" ref="D307" si="49">E307+F307</f>
        <v>1</v>
      </c>
      <c r="E307" s="41">
        <v>1</v>
      </c>
      <c r="F307" s="36"/>
    </row>
    <row r="308" spans="1:6" s="48" customFormat="1" ht="12.75" customHeight="1" x14ac:dyDescent="0.25">
      <c r="A308" s="33"/>
      <c r="B308" s="46"/>
      <c r="C308" s="26" t="s">
        <v>15</v>
      </c>
      <c r="D308" s="35">
        <v>79.91</v>
      </c>
      <c r="E308" s="36">
        <v>79.91</v>
      </c>
      <c r="F308" s="36"/>
    </row>
    <row r="309" spans="1:6" s="44" customFormat="1" ht="12.75" customHeight="1" x14ac:dyDescent="0.25">
      <c r="A309" s="33" t="s">
        <v>214</v>
      </c>
      <c r="B309" s="34" t="s">
        <v>215</v>
      </c>
      <c r="C309" s="26" t="s">
        <v>12</v>
      </c>
      <c r="D309" s="35">
        <v>0.36</v>
      </c>
      <c r="E309" s="36">
        <v>0.36</v>
      </c>
      <c r="F309" s="36"/>
    </row>
    <row r="310" spans="1:6" s="44" customFormat="1" ht="12.75" customHeight="1" x14ac:dyDescent="0.25">
      <c r="A310" s="33"/>
      <c r="B310" s="34"/>
      <c r="C310" s="26" t="s">
        <v>14</v>
      </c>
      <c r="D310" s="40">
        <f t="shared" ref="D310" si="50">E310+F310</f>
        <v>1</v>
      </c>
      <c r="E310" s="41">
        <v>1</v>
      </c>
      <c r="F310" s="36"/>
    </row>
    <row r="311" spans="1:6" s="42" customFormat="1" ht="12.75" customHeight="1" x14ac:dyDescent="0.25">
      <c r="A311" s="33"/>
      <c r="B311" s="46"/>
      <c r="C311" s="26" t="s">
        <v>15</v>
      </c>
      <c r="D311" s="35">
        <v>77.802000000000007</v>
      </c>
      <c r="E311" s="36">
        <v>77.802000000000007</v>
      </c>
      <c r="F311" s="36"/>
    </row>
    <row r="312" spans="1:6" s="42" customFormat="1" ht="12.75" customHeight="1" x14ac:dyDescent="0.25">
      <c r="A312" s="33" t="s">
        <v>216</v>
      </c>
      <c r="B312" s="34" t="s">
        <v>217</v>
      </c>
      <c r="C312" s="26" t="s">
        <v>12</v>
      </c>
      <c r="D312" s="35">
        <v>0.51500000000000001</v>
      </c>
      <c r="E312" s="36">
        <v>0.51500000000000001</v>
      </c>
      <c r="F312" s="36"/>
    </row>
    <row r="313" spans="1:6" s="44" customFormat="1" ht="12.75" customHeight="1" x14ac:dyDescent="0.25">
      <c r="A313" s="33"/>
      <c r="B313" s="34"/>
      <c r="C313" s="26" t="s">
        <v>14</v>
      </c>
      <c r="D313" s="40">
        <f t="shared" ref="D313" si="51">E313+F313</f>
        <v>1</v>
      </c>
      <c r="E313" s="41">
        <v>1</v>
      </c>
      <c r="F313" s="36"/>
    </row>
    <row r="314" spans="1:6" s="44" customFormat="1" ht="12.75" customHeight="1" x14ac:dyDescent="0.25">
      <c r="A314" s="33"/>
      <c r="B314" s="46"/>
      <c r="C314" s="26" t="s">
        <v>15</v>
      </c>
      <c r="D314" s="35">
        <v>125.494</v>
      </c>
      <c r="E314" s="36">
        <v>125.494</v>
      </c>
      <c r="F314" s="36"/>
    </row>
    <row r="315" spans="1:6" s="44" customFormat="1" ht="12.75" customHeight="1" x14ac:dyDescent="0.25">
      <c r="A315" s="33" t="s">
        <v>218</v>
      </c>
      <c r="B315" s="34" t="s">
        <v>219</v>
      </c>
      <c r="C315" s="26" t="s">
        <v>12</v>
      </c>
      <c r="D315" s="35">
        <v>0.33300000000000002</v>
      </c>
      <c r="E315" s="36">
        <v>0.33300000000000002</v>
      </c>
      <c r="F315" s="36"/>
    </row>
    <row r="316" spans="1:6" s="44" customFormat="1" ht="12.75" customHeight="1" x14ac:dyDescent="0.25">
      <c r="A316" s="33"/>
      <c r="B316" s="34"/>
      <c r="C316" s="26" t="s">
        <v>14</v>
      </c>
      <c r="D316" s="40">
        <f t="shared" ref="D316" si="52">E316+F316</f>
        <v>1</v>
      </c>
      <c r="E316" s="41">
        <v>1</v>
      </c>
      <c r="F316" s="36"/>
    </row>
    <row r="317" spans="1:6" s="44" customFormat="1" ht="12.75" customHeight="1" x14ac:dyDescent="0.25">
      <c r="A317" s="33"/>
      <c r="B317" s="47"/>
      <c r="C317" s="26" t="s">
        <v>15</v>
      </c>
      <c r="D317" s="35">
        <v>145.51900000000001</v>
      </c>
      <c r="E317" s="36">
        <v>145.51900000000001</v>
      </c>
      <c r="F317" s="36"/>
    </row>
    <row r="318" spans="1:6" ht="12.75" customHeight="1" x14ac:dyDescent="0.2">
      <c r="A318" s="33" t="s">
        <v>220</v>
      </c>
      <c r="B318" s="34" t="s">
        <v>221</v>
      </c>
      <c r="C318" s="26" t="s">
        <v>12</v>
      </c>
      <c r="D318" s="35">
        <v>1.446</v>
      </c>
      <c r="E318" s="36"/>
      <c r="F318" s="36">
        <v>1.446</v>
      </c>
    </row>
    <row r="319" spans="1:6" ht="12.75" customHeight="1" x14ac:dyDescent="0.2">
      <c r="A319" s="33"/>
      <c r="B319" s="46"/>
      <c r="C319" s="26" t="s">
        <v>14</v>
      </c>
      <c r="D319" s="40">
        <f t="shared" ref="D319" si="53">E319+F319</f>
        <v>1</v>
      </c>
      <c r="E319" s="41"/>
      <c r="F319" s="41">
        <v>1</v>
      </c>
    </row>
    <row r="320" spans="1:6" ht="12.75" customHeight="1" x14ac:dyDescent="0.25">
      <c r="A320" s="33"/>
      <c r="B320" s="47"/>
      <c r="C320" s="26" t="s">
        <v>15</v>
      </c>
      <c r="D320" s="35">
        <v>466.411</v>
      </c>
      <c r="E320" s="36"/>
      <c r="F320" s="36">
        <v>466.411</v>
      </c>
    </row>
    <row r="321" spans="1:14" ht="12.75" customHeight="1" x14ac:dyDescent="0.2">
      <c r="A321" s="33" t="s">
        <v>222</v>
      </c>
      <c r="B321" s="34" t="s">
        <v>223</v>
      </c>
      <c r="C321" s="26" t="s">
        <v>12</v>
      </c>
      <c r="D321" s="35">
        <v>1.4379999999999999</v>
      </c>
      <c r="E321" s="36"/>
      <c r="F321" s="36">
        <v>1.4379999999999999</v>
      </c>
    </row>
    <row r="322" spans="1:14" ht="12.75" customHeight="1" x14ac:dyDescent="0.2">
      <c r="A322" s="33"/>
      <c r="B322" s="46"/>
      <c r="C322" s="26" t="s">
        <v>14</v>
      </c>
      <c r="D322" s="40">
        <f t="shared" ref="D322" si="54">E322+F322</f>
        <v>1</v>
      </c>
      <c r="E322" s="41"/>
      <c r="F322" s="41">
        <v>1</v>
      </c>
    </row>
    <row r="323" spans="1:14" ht="12.75" customHeight="1" x14ac:dyDescent="0.25">
      <c r="A323" s="33"/>
      <c r="B323" s="47"/>
      <c r="C323" s="26" t="s">
        <v>15</v>
      </c>
      <c r="D323" s="35">
        <v>462.73700000000002</v>
      </c>
      <c r="E323" s="36"/>
      <c r="F323" s="36">
        <v>462.73700000000002</v>
      </c>
    </row>
    <row r="324" spans="1:14" ht="12.75" customHeight="1" x14ac:dyDescent="0.2">
      <c r="A324" s="33" t="s">
        <v>224</v>
      </c>
      <c r="B324" s="34" t="s">
        <v>225</v>
      </c>
      <c r="C324" s="26" t="s">
        <v>12</v>
      </c>
      <c r="D324" s="35">
        <v>2.0910000000000002</v>
      </c>
      <c r="E324" s="36"/>
      <c r="F324" s="36">
        <v>2.0910000000000002</v>
      </c>
    </row>
    <row r="325" spans="1:14" ht="12.75" customHeight="1" x14ac:dyDescent="0.2">
      <c r="A325" s="33"/>
      <c r="B325" s="46"/>
      <c r="C325" s="26" t="s">
        <v>14</v>
      </c>
      <c r="D325" s="40">
        <f t="shared" ref="D325" si="55">E325+F325</f>
        <v>1</v>
      </c>
      <c r="E325" s="41"/>
      <c r="F325" s="41">
        <v>1</v>
      </c>
    </row>
    <row r="326" spans="1:14" ht="12.75" customHeight="1" x14ac:dyDescent="0.25">
      <c r="A326" s="33"/>
      <c r="B326" s="47"/>
      <c r="C326" s="26" t="s">
        <v>15</v>
      </c>
      <c r="D326" s="35">
        <v>557.18600000000004</v>
      </c>
      <c r="E326" s="36"/>
      <c r="F326" s="36">
        <v>557.18600000000004</v>
      </c>
    </row>
    <row r="327" spans="1:14" ht="12.75" customHeight="1" x14ac:dyDescent="0.2">
      <c r="A327" s="33" t="s">
        <v>226</v>
      </c>
      <c r="B327" s="34" t="s">
        <v>227</v>
      </c>
      <c r="C327" s="26" t="s">
        <v>12</v>
      </c>
      <c r="D327" s="35">
        <v>0.443</v>
      </c>
      <c r="E327" s="54"/>
      <c r="F327" s="54">
        <v>0.443</v>
      </c>
    </row>
    <row r="328" spans="1:14" ht="12.75" customHeight="1" x14ac:dyDescent="0.2">
      <c r="A328" s="33"/>
      <c r="B328" s="46"/>
      <c r="C328" s="26" t="s">
        <v>14</v>
      </c>
      <c r="D328" s="40">
        <f t="shared" ref="D328" si="56">E328+F328</f>
        <v>1</v>
      </c>
      <c r="E328" s="41"/>
      <c r="F328" s="41">
        <v>1</v>
      </c>
    </row>
    <row r="329" spans="1:14" ht="12.75" customHeight="1" x14ac:dyDescent="0.25">
      <c r="A329" s="33"/>
      <c r="B329" s="47"/>
      <c r="C329" s="26" t="s">
        <v>15</v>
      </c>
      <c r="D329" s="35">
        <v>260.32</v>
      </c>
      <c r="E329" s="36"/>
      <c r="F329" s="36">
        <v>260.32</v>
      </c>
    </row>
    <row r="330" spans="1:14" ht="12.75" customHeight="1" x14ac:dyDescent="0.2">
      <c r="A330" s="33" t="s">
        <v>228</v>
      </c>
      <c r="B330" s="34" t="s">
        <v>229</v>
      </c>
      <c r="C330" s="26" t="s">
        <v>12</v>
      </c>
      <c r="D330" s="35">
        <v>0.39500000000000002</v>
      </c>
      <c r="E330" s="36"/>
      <c r="F330" s="54">
        <v>0.39500000000000002</v>
      </c>
    </row>
    <row r="331" spans="1:14" ht="12.75" customHeight="1" x14ac:dyDescent="0.2">
      <c r="A331" s="33"/>
      <c r="B331" s="46"/>
      <c r="C331" s="26" t="s">
        <v>14</v>
      </c>
      <c r="D331" s="40">
        <f t="shared" ref="D331" si="57">E331+F331</f>
        <v>1</v>
      </c>
      <c r="E331" s="41"/>
      <c r="F331" s="41">
        <v>1</v>
      </c>
    </row>
    <row r="332" spans="1:14" ht="12.75" customHeight="1" x14ac:dyDescent="0.25">
      <c r="A332" s="33"/>
      <c r="B332" s="57"/>
      <c r="C332" s="58" t="s">
        <v>15</v>
      </c>
      <c r="D332" s="59">
        <v>174.31299999999999</v>
      </c>
      <c r="E332" s="60"/>
      <c r="F332" s="60">
        <v>174.31299999999999</v>
      </c>
    </row>
    <row r="333" spans="1:14" s="28" customFormat="1" ht="12.75" customHeight="1" x14ac:dyDescent="0.25">
      <c r="A333" s="33" t="s">
        <v>230</v>
      </c>
      <c r="B333" s="34" t="s">
        <v>231</v>
      </c>
      <c r="C333" s="26" t="s">
        <v>12</v>
      </c>
      <c r="D333" s="35">
        <v>0.39500000000000002</v>
      </c>
      <c r="E333" s="36"/>
      <c r="F333" s="37">
        <v>0.39500000000000002</v>
      </c>
      <c r="H333" s="38"/>
    </row>
    <row r="334" spans="1:14" s="42" customFormat="1" ht="12.75" customHeight="1" x14ac:dyDescent="0.25">
      <c r="A334" s="33"/>
      <c r="B334" s="39"/>
      <c r="C334" s="26" t="s">
        <v>14</v>
      </c>
      <c r="D334" s="40">
        <f t="shared" ref="D334" si="58">E334+F334</f>
        <v>1</v>
      </c>
      <c r="E334" s="41"/>
      <c r="F334" s="41">
        <v>1</v>
      </c>
      <c r="H334" s="38"/>
    </row>
    <row r="335" spans="1:14" s="44" customFormat="1" ht="12.75" customHeight="1" x14ac:dyDescent="0.25">
      <c r="A335" s="33"/>
      <c r="B335" s="43"/>
      <c r="C335" s="26" t="s">
        <v>15</v>
      </c>
      <c r="D335" s="35">
        <v>174.726</v>
      </c>
      <c r="E335" s="36"/>
      <c r="F335" s="37">
        <v>174.726</v>
      </c>
      <c r="H335" s="38"/>
      <c r="I335" s="61"/>
      <c r="J335" s="61"/>
      <c r="K335" s="49"/>
      <c r="L335" s="61"/>
      <c r="M335" s="61"/>
      <c r="N335" s="61"/>
    </row>
    <row r="336" spans="1:14" s="44" customFormat="1" ht="12.75" customHeight="1" x14ac:dyDescent="0.25">
      <c r="A336" s="33" t="s">
        <v>232</v>
      </c>
      <c r="B336" s="34" t="s">
        <v>233</v>
      </c>
      <c r="C336" s="26" t="s">
        <v>12</v>
      </c>
      <c r="D336" s="35">
        <v>0.33300000000000002</v>
      </c>
      <c r="E336" s="36"/>
      <c r="F336" s="36">
        <v>0.33300000000000002</v>
      </c>
      <c r="G336" s="45"/>
      <c r="H336" s="38"/>
      <c r="I336" s="61"/>
      <c r="J336" s="61"/>
      <c r="K336" s="61"/>
      <c r="L336" s="61"/>
      <c r="M336" s="61"/>
      <c r="N336" s="61"/>
    </row>
    <row r="337" spans="1:14" s="44" customFormat="1" ht="12.75" customHeight="1" x14ac:dyDescent="0.25">
      <c r="A337" s="33"/>
      <c r="B337" s="46"/>
      <c r="C337" s="26" t="s">
        <v>14</v>
      </c>
      <c r="D337" s="35">
        <v>1</v>
      </c>
      <c r="E337" s="36"/>
      <c r="F337" s="36">
        <v>1</v>
      </c>
      <c r="G337" s="45"/>
      <c r="H337" s="38"/>
      <c r="I337" s="61"/>
      <c r="J337" s="61"/>
      <c r="K337" s="61"/>
      <c r="L337" s="61"/>
      <c r="M337" s="61"/>
      <c r="N337" s="61"/>
    </row>
    <row r="338" spans="1:14" s="44" customFormat="1" ht="12.75" customHeight="1" x14ac:dyDescent="0.25">
      <c r="A338" s="33"/>
      <c r="B338" s="47"/>
      <c r="C338" s="26" t="s">
        <v>15</v>
      </c>
      <c r="D338" s="35">
        <v>159.43600000000001</v>
      </c>
      <c r="E338" s="36"/>
      <c r="F338" s="36">
        <v>159.43600000000001</v>
      </c>
      <c r="G338" s="45"/>
      <c r="H338" s="38"/>
      <c r="I338" s="61"/>
      <c r="J338" s="61"/>
      <c r="K338" s="61"/>
      <c r="L338" s="61"/>
      <c r="M338" s="61"/>
      <c r="N338" s="61"/>
    </row>
    <row r="339" spans="1:14" s="48" customFormat="1" ht="12.75" customHeight="1" x14ac:dyDescent="0.25">
      <c r="A339" s="33" t="s">
        <v>234</v>
      </c>
      <c r="B339" s="34" t="s">
        <v>235</v>
      </c>
      <c r="C339" s="26" t="s">
        <v>12</v>
      </c>
      <c r="D339" s="35">
        <v>0.40899999999999997</v>
      </c>
      <c r="E339" s="36"/>
      <c r="F339" s="36">
        <v>0.40899999999999997</v>
      </c>
      <c r="H339" s="49"/>
      <c r="I339" s="61"/>
      <c r="J339" s="61"/>
      <c r="K339" s="61"/>
      <c r="L339" s="61"/>
      <c r="M339" s="61"/>
      <c r="N339" s="61"/>
    </row>
    <row r="340" spans="1:14" s="48" customFormat="1" ht="12.75" customHeight="1" x14ac:dyDescent="0.25">
      <c r="A340" s="33"/>
      <c r="B340" s="46"/>
      <c r="C340" s="26" t="s">
        <v>14</v>
      </c>
      <c r="D340" s="35">
        <v>1</v>
      </c>
      <c r="E340" s="36"/>
      <c r="F340" s="36">
        <v>1</v>
      </c>
      <c r="H340" s="49"/>
      <c r="I340" s="61"/>
      <c r="J340" s="61"/>
      <c r="K340" s="61"/>
      <c r="L340" s="61"/>
      <c r="M340" s="61"/>
      <c r="N340" s="61"/>
    </row>
    <row r="341" spans="1:14" s="48" customFormat="1" ht="12.75" customHeight="1" x14ac:dyDescent="0.25">
      <c r="A341" s="33"/>
      <c r="B341" s="46"/>
      <c r="C341" s="26" t="s">
        <v>15</v>
      </c>
      <c r="D341" s="35">
        <v>197.39500000000001</v>
      </c>
      <c r="E341" s="36"/>
      <c r="F341" s="36">
        <v>197.39500000000001</v>
      </c>
      <c r="H341" s="49"/>
      <c r="I341" s="61"/>
      <c r="J341" s="61"/>
      <c r="K341" s="61"/>
      <c r="L341" s="61"/>
      <c r="M341" s="61"/>
      <c r="N341" s="61"/>
    </row>
    <row r="342" spans="1:14" s="48" customFormat="1" ht="12.75" customHeight="1" x14ac:dyDescent="0.25">
      <c r="A342" s="33" t="s">
        <v>236</v>
      </c>
      <c r="B342" s="34" t="s">
        <v>237</v>
      </c>
      <c r="C342" s="26" t="s">
        <v>12</v>
      </c>
      <c r="D342" s="35">
        <v>0.375</v>
      </c>
      <c r="E342" s="36"/>
      <c r="F342" s="36">
        <v>0.375</v>
      </c>
      <c r="H342" s="49"/>
      <c r="I342" s="49"/>
      <c r="J342" s="61"/>
      <c r="K342" s="61"/>
      <c r="L342" s="49"/>
      <c r="M342" s="61"/>
      <c r="N342" s="61"/>
    </row>
    <row r="343" spans="1:14" s="48" customFormat="1" ht="12.75" customHeight="1" x14ac:dyDescent="0.25">
      <c r="A343" s="33"/>
      <c r="B343" s="46"/>
      <c r="C343" s="26" t="s">
        <v>14</v>
      </c>
      <c r="D343" s="35">
        <v>1</v>
      </c>
      <c r="E343" s="36"/>
      <c r="F343" s="36">
        <v>1</v>
      </c>
      <c r="H343" s="49"/>
      <c r="I343" s="49"/>
      <c r="J343" s="61"/>
      <c r="K343" s="61"/>
      <c r="L343" s="61"/>
      <c r="M343" s="61"/>
      <c r="N343" s="61"/>
    </row>
    <row r="344" spans="1:14" s="48" customFormat="1" ht="12.75" customHeight="1" x14ac:dyDescent="0.25">
      <c r="A344" s="33"/>
      <c r="B344" s="46"/>
      <c r="C344" s="26" t="s">
        <v>15</v>
      </c>
      <c r="D344" s="35">
        <v>160.363</v>
      </c>
      <c r="E344" s="36"/>
      <c r="F344" s="36">
        <v>160.363</v>
      </c>
      <c r="H344" s="49"/>
      <c r="I344" s="49"/>
      <c r="J344" s="61"/>
      <c r="K344" s="61"/>
      <c r="L344" s="61"/>
      <c r="M344" s="61"/>
      <c r="N344" s="61"/>
    </row>
    <row r="345" spans="1:14" s="44" customFormat="1" ht="12.75" customHeight="1" x14ac:dyDescent="0.25">
      <c r="A345" s="33" t="s">
        <v>238</v>
      </c>
      <c r="B345" s="34" t="s">
        <v>239</v>
      </c>
      <c r="C345" s="26" t="s">
        <v>12</v>
      </c>
      <c r="D345" s="35">
        <v>0.74</v>
      </c>
      <c r="E345" s="36"/>
      <c r="F345" s="36">
        <v>0.74</v>
      </c>
      <c r="G345" s="45"/>
      <c r="H345" s="49"/>
      <c r="I345" s="61"/>
      <c r="J345" s="61"/>
      <c r="K345" s="61"/>
      <c r="L345" s="61"/>
      <c r="M345" s="61"/>
      <c r="N345" s="61"/>
    </row>
    <row r="346" spans="1:14" s="44" customFormat="1" ht="12.75" customHeight="1" x14ac:dyDescent="0.25">
      <c r="A346" s="33"/>
      <c r="B346" s="34"/>
      <c r="C346" s="26" t="s">
        <v>14</v>
      </c>
      <c r="D346" s="35">
        <v>1</v>
      </c>
      <c r="E346" s="36"/>
      <c r="F346" s="36">
        <v>1</v>
      </c>
      <c r="G346" s="45"/>
      <c r="H346" s="49"/>
      <c r="I346" s="61"/>
      <c r="J346" s="61"/>
      <c r="K346" s="61"/>
      <c r="L346" s="61"/>
      <c r="M346" s="61"/>
      <c r="N346" s="61"/>
    </row>
    <row r="347" spans="1:14" s="42" customFormat="1" ht="12.75" customHeight="1" x14ac:dyDescent="0.25">
      <c r="A347" s="33"/>
      <c r="B347" s="46"/>
      <c r="C347" s="26" t="s">
        <v>15</v>
      </c>
      <c r="D347" s="35">
        <v>188.25</v>
      </c>
      <c r="E347" s="36"/>
      <c r="F347" s="36">
        <v>188.25</v>
      </c>
      <c r="G347" s="50"/>
      <c r="H347" s="49"/>
      <c r="I347" s="62"/>
      <c r="J347" s="62"/>
      <c r="K347" s="62"/>
      <c r="L347" s="62"/>
      <c r="M347" s="62"/>
      <c r="N347" s="62"/>
    </row>
    <row r="348" spans="1:14" s="42" customFormat="1" ht="12.75" customHeight="1" x14ac:dyDescent="0.25">
      <c r="A348" s="33" t="s">
        <v>240</v>
      </c>
      <c r="B348" s="34" t="s">
        <v>241</v>
      </c>
      <c r="C348" s="26" t="s">
        <v>12</v>
      </c>
      <c r="D348" s="35">
        <v>1.5409999999999999</v>
      </c>
      <c r="E348" s="36"/>
      <c r="F348" s="36">
        <v>1.5409999999999999</v>
      </c>
      <c r="G348" s="50"/>
      <c r="H348" s="49"/>
      <c r="I348" s="62"/>
      <c r="J348" s="62"/>
      <c r="K348" s="62"/>
      <c r="L348" s="62"/>
      <c r="M348" s="62"/>
      <c r="N348" s="62"/>
    </row>
    <row r="349" spans="1:14" s="44" customFormat="1" ht="12.75" customHeight="1" x14ac:dyDescent="0.25">
      <c r="A349" s="33"/>
      <c r="B349" s="34"/>
      <c r="C349" s="26" t="s">
        <v>14</v>
      </c>
      <c r="D349" s="35">
        <v>1</v>
      </c>
      <c r="E349" s="36"/>
      <c r="F349" s="36">
        <v>1</v>
      </c>
      <c r="G349" s="50"/>
      <c r="H349" s="49"/>
      <c r="I349" s="61"/>
      <c r="J349" s="61"/>
      <c r="K349" s="61"/>
      <c r="L349" s="61"/>
      <c r="M349" s="61"/>
      <c r="N349" s="61"/>
    </row>
    <row r="350" spans="1:14" s="44" customFormat="1" ht="12.75" customHeight="1" x14ac:dyDescent="0.25">
      <c r="A350" s="33"/>
      <c r="B350" s="46"/>
      <c r="C350" s="26" t="s">
        <v>15</v>
      </c>
      <c r="D350" s="35">
        <v>391.65199999999999</v>
      </c>
      <c r="E350" s="36"/>
      <c r="F350" s="36">
        <v>391.65199999999999</v>
      </c>
      <c r="G350" s="50"/>
      <c r="H350" s="49"/>
      <c r="I350" s="61"/>
      <c r="J350" s="61"/>
      <c r="K350" s="61"/>
      <c r="L350" s="61"/>
      <c r="M350" s="61"/>
      <c r="N350" s="61"/>
    </row>
    <row r="351" spans="1:14" s="44" customFormat="1" ht="12.75" customHeight="1" x14ac:dyDescent="0.25">
      <c r="A351" s="33" t="s">
        <v>242</v>
      </c>
      <c r="B351" s="34" t="s">
        <v>243</v>
      </c>
      <c r="C351" s="26" t="s">
        <v>12</v>
      </c>
      <c r="D351" s="35">
        <v>1.5409999999999999</v>
      </c>
      <c r="E351" s="36"/>
      <c r="F351" s="36">
        <v>1.5409999999999999</v>
      </c>
      <c r="G351" s="45"/>
      <c r="H351" s="49"/>
      <c r="I351" s="49"/>
      <c r="J351" s="61"/>
      <c r="K351" s="61"/>
      <c r="L351" s="61"/>
      <c r="M351" s="61"/>
      <c r="N351" s="61"/>
    </row>
    <row r="352" spans="1:14" s="44" customFormat="1" ht="12.75" customHeight="1" x14ac:dyDescent="0.25">
      <c r="A352" s="33"/>
      <c r="B352" s="34"/>
      <c r="C352" s="26" t="s">
        <v>14</v>
      </c>
      <c r="D352" s="35">
        <v>1</v>
      </c>
      <c r="E352" s="36"/>
      <c r="F352" s="36">
        <v>1</v>
      </c>
      <c r="G352" s="45"/>
      <c r="H352" s="49"/>
      <c r="I352" s="49"/>
      <c r="J352" s="61"/>
      <c r="K352" s="61"/>
      <c r="L352" s="61"/>
      <c r="M352" s="61"/>
      <c r="N352" s="61"/>
    </row>
    <row r="353" spans="1:14" s="44" customFormat="1" ht="12.75" customHeight="1" x14ac:dyDescent="0.25">
      <c r="A353" s="33"/>
      <c r="B353" s="47"/>
      <c r="C353" s="26" t="s">
        <v>15</v>
      </c>
      <c r="D353" s="35">
        <v>422.26499999999999</v>
      </c>
      <c r="E353" s="36"/>
      <c r="F353" s="36">
        <v>422.26499999999999</v>
      </c>
      <c r="G353" s="45"/>
      <c r="H353" s="49"/>
      <c r="I353" s="49"/>
      <c r="J353" s="61"/>
      <c r="K353" s="61"/>
      <c r="L353" s="61"/>
      <c r="M353" s="61"/>
      <c r="N353" s="61"/>
    </row>
    <row r="354" spans="1:14" ht="12.75" customHeight="1" x14ac:dyDescent="0.2">
      <c r="A354" s="33" t="s">
        <v>244</v>
      </c>
      <c r="B354" s="34" t="s">
        <v>245</v>
      </c>
      <c r="C354" s="26" t="s">
        <v>12</v>
      </c>
      <c r="D354" s="35">
        <v>1.464</v>
      </c>
      <c r="E354" s="36"/>
      <c r="F354" s="36">
        <v>1.464</v>
      </c>
      <c r="H354" s="52"/>
      <c r="I354" s="55"/>
      <c r="J354" s="55"/>
      <c r="K354" s="55"/>
      <c r="L354" s="55"/>
      <c r="M354" s="55"/>
      <c r="N354" s="55"/>
    </row>
    <row r="355" spans="1:14" ht="12.75" customHeight="1" x14ac:dyDescent="0.2">
      <c r="A355" s="33"/>
      <c r="B355" s="46"/>
      <c r="C355" s="26" t="s">
        <v>14</v>
      </c>
      <c r="D355" s="35">
        <v>1</v>
      </c>
      <c r="E355" s="36"/>
      <c r="F355" s="36">
        <v>1</v>
      </c>
      <c r="H355" s="52"/>
      <c r="I355" s="55"/>
      <c r="J355" s="55"/>
      <c r="K355" s="55"/>
      <c r="L355" s="55"/>
      <c r="M355" s="55"/>
      <c r="N355" s="55"/>
    </row>
    <row r="356" spans="1:14" ht="12.75" customHeight="1" x14ac:dyDescent="0.25">
      <c r="A356" s="33"/>
      <c r="B356" s="47"/>
      <c r="C356" s="26" t="s">
        <v>15</v>
      </c>
      <c r="D356" s="35">
        <v>373.78899999999999</v>
      </c>
      <c r="E356" s="36"/>
      <c r="F356" s="36">
        <v>373.78899999999999</v>
      </c>
      <c r="H356" s="52"/>
      <c r="I356" s="52"/>
      <c r="J356" s="55"/>
      <c r="K356" s="55"/>
      <c r="L356" s="55"/>
      <c r="M356" s="55"/>
      <c r="N356" s="55"/>
    </row>
    <row r="357" spans="1:14" ht="12.75" customHeight="1" x14ac:dyDescent="0.2">
      <c r="A357" s="33" t="s">
        <v>246</v>
      </c>
      <c r="B357" s="34" t="s">
        <v>247</v>
      </c>
      <c r="C357" s="26" t="s">
        <v>12</v>
      </c>
      <c r="D357" s="35">
        <v>1.5409999999999999</v>
      </c>
      <c r="E357" s="36"/>
      <c r="F357" s="36">
        <v>1.5409999999999999</v>
      </c>
      <c r="G357" s="53"/>
      <c r="H357" s="52"/>
      <c r="I357" s="52"/>
      <c r="J357" s="55"/>
      <c r="K357" s="55"/>
      <c r="L357" s="55"/>
      <c r="M357" s="55"/>
      <c r="N357" s="55"/>
    </row>
    <row r="358" spans="1:14" ht="12.75" customHeight="1" x14ac:dyDescent="0.2">
      <c r="A358" s="33"/>
      <c r="B358" s="46"/>
      <c r="C358" s="26" t="s">
        <v>14</v>
      </c>
      <c r="D358" s="35">
        <v>1</v>
      </c>
      <c r="E358" s="36"/>
      <c r="F358" s="36">
        <v>1</v>
      </c>
      <c r="G358" s="53"/>
      <c r="H358" s="52"/>
      <c r="I358" s="52"/>
      <c r="J358" s="55"/>
      <c r="K358" s="55"/>
      <c r="L358" s="55"/>
      <c r="M358" s="55"/>
      <c r="N358" s="55"/>
    </row>
    <row r="359" spans="1:14" ht="12.75" customHeight="1" x14ac:dyDescent="0.25">
      <c r="A359" s="33"/>
      <c r="B359" s="47"/>
      <c r="C359" s="26" t="s">
        <v>15</v>
      </c>
      <c r="D359" s="35">
        <v>415.17200000000003</v>
      </c>
      <c r="E359" s="36"/>
      <c r="F359" s="36">
        <v>415.17200000000003</v>
      </c>
      <c r="G359" s="53"/>
      <c r="H359" s="52"/>
      <c r="I359" s="55"/>
      <c r="J359" s="55"/>
      <c r="K359" s="55"/>
      <c r="L359" s="55"/>
      <c r="M359" s="55"/>
      <c r="N359" s="55"/>
    </row>
    <row r="360" spans="1:14" ht="12.75" customHeight="1" x14ac:dyDescent="0.2">
      <c r="A360" s="33" t="s">
        <v>248</v>
      </c>
      <c r="B360" s="34" t="s">
        <v>249</v>
      </c>
      <c r="C360" s="26" t="s">
        <v>12</v>
      </c>
      <c r="D360" s="35">
        <v>1.5409999999999999</v>
      </c>
      <c r="E360" s="36"/>
      <c r="F360" s="36">
        <v>1.5409999999999999</v>
      </c>
      <c r="H360" s="52"/>
      <c r="I360" s="55"/>
      <c r="J360" s="55"/>
      <c r="K360" s="55"/>
      <c r="L360" s="55"/>
      <c r="M360" s="55"/>
      <c r="N360" s="55"/>
    </row>
    <row r="361" spans="1:14" ht="12.75" customHeight="1" x14ac:dyDescent="0.2">
      <c r="A361" s="33"/>
      <c r="B361" s="46"/>
      <c r="C361" s="26" t="s">
        <v>14</v>
      </c>
      <c r="D361" s="35">
        <v>1</v>
      </c>
      <c r="E361" s="36"/>
      <c r="F361" s="36">
        <v>1</v>
      </c>
      <c r="H361" s="52"/>
      <c r="I361" s="55"/>
      <c r="J361" s="55"/>
      <c r="K361" s="55"/>
      <c r="L361" s="55"/>
      <c r="M361" s="55"/>
      <c r="N361" s="55"/>
    </row>
    <row r="362" spans="1:14" ht="12.75" customHeight="1" x14ac:dyDescent="0.25">
      <c r="A362" s="33"/>
      <c r="B362" s="47"/>
      <c r="C362" s="26" t="s">
        <v>15</v>
      </c>
      <c r="D362" s="35">
        <v>416.57100000000003</v>
      </c>
      <c r="E362" s="36"/>
      <c r="F362" s="36">
        <v>416.57100000000003</v>
      </c>
      <c r="H362" s="52"/>
      <c r="I362" s="55"/>
      <c r="J362" s="55"/>
      <c r="K362" s="55"/>
      <c r="L362" s="55"/>
      <c r="M362" s="55"/>
      <c r="N362" s="55"/>
    </row>
    <row r="363" spans="1:14" s="28" customFormat="1" ht="12.75" customHeight="1" x14ac:dyDescent="0.25">
      <c r="A363" s="33" t="s">
        <v>250</v>
      </c>
      <c r="B363" s="34" t="s">
        <v>251</v>
      </c>
      <c r="C363" s="26" t="s">
        <v>12</v>
      </c>
      <c r="D363" s="35">
        <v>0.33</v>
      </c>
      <c r="E363" s="36">
        <v>0.33</v>
      </c>
      <c r="F363" s="37"/>
      <c r="H363" s="38"/>
    </row>
    <row r="364" spans="1:14" s="42" customFormat="1" ht="12.75" customHeight="1" x14ac:dyDescent="0.25">
      <c r="A364" s="33"/>
      <c r="B364" s="39"/>
      <c r="C364" s="26" t="s">
        <v>14</v>
      </c>
      <c r="D364" s="35">
        <v>1</v>
      </c>
      <c r="E364" s="36">
        <v>1</v>
      </c>
      <c r="F364" s="37"/>
      <c r="H364" s="38"/>
    </row>
    <row r="365" spans="1:14" s="44" customFormat="1" ht="12.75" customHeight="1" x14ac:dyDescent="0.25">
      <c r="A365" s="33"/>
      <c r="B365" s="43"/>
      <c r="C365" s="26" t="s">
        <v>15</v>
      </c>
      <c r="D365" s="35">
        <v>114.479</v>
      </c>
      <c r="E365" s="36">
        <v>114.479</v>
      </c>
      <c r="F365" s="37"/>
      <c r="H365" s="38"/>
    </row>
    <row r="366" spans="1:14" s="44" customFormat="1" ht="12.75" customHeight="1" x14ac:dyDescent="0.25">
      <c r="A366" s="33" t="s">
        <v>252</v>
      </c>
      <c r="B366" s="34" t="s">
        <v>253</v>
      </c>
      <c r="C366" s="26" t="s">
        <v>12</v>
      </c>
      <c r="D366" s="35">
        <v>0.39800000000000002</v>
      </c>
      <c r="E366" s="36">
        <v>0.39800000000000002</v>
      </c>
      <c r="F366" s="36"/>
      <c r="G366" s="45"/>
      <c r="H366" s="38"/>
    </row>
    <row r="367" spans="1:14" s="44" customFormat="1" ht="12.75" customHeight="1" x14ac:dyDescent="0.25">
      <c r="A367" s="33"/>
      <c r="B367" s="46"/>
      <c r="C367" s="26" t="s">
        <v>14</v>
      </c>
      <c r="D367" s="35">
        <v>1</v>
      </c>
      <c r="E367" s="36">
        <v>1</v>
      </c>
      <c r="F367" s="36"/>
      <c r="G367" s="45"/>
      <c r="H367" s="38"/>
    </row>
    <row r="368" spans="1:14" s="44" customFormat="1" ht="12.75" customHeight="1" x14ac:dyDescent="0.25">
      <c r="A368" s="33"/>
      <c r="B368" s="47"/>
      <c r="C368" s="26" t="s">
        <v>15</v>
      </c>
      <c r="D368" s="35">
        <v>128.17699999999999</v>
      </c>
      <c r="E368" s="36">
        <v>128.17699999999999</v>
      </c>
      <c r="F368" s="36"/>
      <c r="G368" s="45"/>
      <c r="H368" s="38"/>
    </row>
    <row r="369" spans="1:9" s="48" customFormat="1" ht="12.75" customHeight="1" x14ac:dyDescent="0.25">
      <c r="A369" s="33" t="s">
        <v>254</v>
      </c>
      <c r="B369" s="34" t="s">
        <v>255</v>
      </c>
      <c r="C369" s="26" t="s">
        <v>12</v>
      </c>
      <c r="D369" s="35">
        <v>0.314</v>
      </c>
      <c r="E369" s="36">
        <v>0.314</v>
      </c>
      <c r="F369" s="36"/>
      <c r="H369" s="49"/>
    </row>
    <row r="370" spans="1:9" s="48" customFormat="1" ht="12.75" customHeight="1" x14ac:dyDescent="0.25">
      <c r="A370" s="33"/>
      <c r="B370" s="46"/>
      <c r="C370" s="26" t="s">
        <v>14</v>
      </c>
      <c r="D370" s="35">
        <v>1</v>
      </c>
      <c r="E370" s="36">
        <v>1</v>
      </c>
      <c r="F370" s="36"/>
      <c r="H370" s="49"/>
    </row>
    <row r="371" spans="1:9" s="48" customFormat="1" ht="12.75" customHeight="1" x14ac:dyDescent="0.25">
      <c r="A371" s="33"/>
      <c r="B371" s="46"/>
      <c r="C371" s="26" t="s">
        <v>15</v>
      </c>
      <c r="D371" s="35">
        <v>150.03299999999999</v>
      </c>
      <c r="E371" s="36">
        <v>150.03299999999999</v>
      </c>
      <c r="F371" s="36"/>
      <c r="H371" s="49"/>
    </row>
    <row r="372" spans="1:9" s="48" customFormat="1" ht="12.75" customHeight="1" x14ac:dyDescent="0.25">
      <c r="A372" s="33" t="s">
        <v>256</v>
      </c>
      <c r="B372" s="34" t="s">
        <v>257</v>
      </c>
      <c r="C372" s="26" t="s">
        <v>12</v>
      </c>
      <c r="D372" s="35">
        <v>0.41699999999999998</v>
      </c>
      <c r="E372" s="36"/>
      <c r="F372" s="36">
        <v>0.41699999999999998</v>
      </c>
      <c r="H372" s="49"/>
    </row>
    <row r="373" spans="1:9" s="48" customFormat="1" ht="12.75" customHeight="1" x14ac:dyDescent="0.25">
      <c r="A373" s="33"/>
      <c r="B373" s="46"/>
      <c r="C373" s="26" t="s">
        <v>14</v>
      </c>
      <c r="D373" s="35">
        <v>1</v>
      </c>
      <c r="E373" s="36"/>
      <c r="F373" s="36">
        <v>1</v>
      </c>
      <c r="H373" s="49"/>
    </row>
    <row r="374" spans="1:9" s="48" customFormat="1" ht="12.75" customHeight="1" x14ac:dyDescent="0.25">
      <c r="A374" s="33"/>
      <c r="B374" s="46"/>
      <c r="C374" s="26" t="s">
        <v>15</v>
      </c>
      <c r="D374" s="35">
        <v>176.952</v>
      </c>
      <c r="E374" s="36"/>
      <c r="F374" s="36">
        <v>176.952</v>
      </c>
      <c r="H374" s="49"/>
    </row>
    <row r="375" spans="1:9" s="44" customFormat="1" ht="12.75" customHeight="1" x14ac:dyDescent="0.25">
      <c r="A375" s="33" t="s">
        <v>258</v>
      </c>
      <c r="B375" s="34" t="s">
        <v>259</v>
      </c>
      <c r="C375" s="26" t="s">
        <v>12</v>
      </c>
      <c r="D375" s="35">
        <v>2.0979999999999999</v>
      </c>
      <c r="E375" s="36"/>
      <c r="F375" s="36">
        <v>2.0979999999999999</v>
      </c>
      <c r="G375" s="45"/>
      <c r="H375" s="49"/>
    </row>
    <row r="376" spans="1:9" s="44" customFormat="1" ht="12.75" customHeight="1" x14ac:dyDescent="0.25">
      <c r="A376" s="33"/>
      <c r="B376" s="34"/>
      <c r="C376" s="26" t="s">
        <v>14</v>
      </c>
      <c r="D376" s="35">
        <v>1</v>
      </c>
      <c r="E376" s="36"/>
      <c r="F376" s="36">
        <v>1</v>
      </c>
      <c r="G376" s="45"/>
      <c r="H376" s="49"/>
    </row>
    <row r="377" spans="1:9" s="42" customFormat="1" ht="12.75" customHeight="1" x14ac:dyDescent="0.25">
      <c r="A377" s="33"/>
      <c r="B377" s="46"/>
      <c r="C377" s="26" t="s">
        <v>15</v>
      </c>
      <c r="D377" s="35">
        <v>473.63200000000001</v>
      </c>
      <c r="E377" s="36"/>
      <c r="F377" s="36">
        <v>473.63200000000001</v>
      </c>
      <c r="G377" s="50"/>
      <c r="H377" s="49"/>
    </row>
    <row r="378" spans="1:9" s="42" customFormat="1" ht="12.75" customHeight="1" x14ac:dyDescent="0.25">
      <c r="A378" s="33" t="s">
        <v>260</v>
      </c>
      <c r="B378" s="34" t="s">
        <v>261</v>
      </c>
      <c r="C378" s="26" t="s">
        <v>12</v>
      </c>
      <c r="D378" s="35">
        <v>0.33900000000000002</v>
      </c>
      <c r="E378" s="36"/>
      <c r="F378" s="36">
        <v>0.33900000000000002</v>
      </c>
      <c r="G378" s="50"/>
      <c r="H378" s="51"/>
    </row>
    <row r="379" spans="1:9" s="44" customFormat="1" ht="12.75" customHeight="1" x14ac:dyDescent="0.25">
      <c r="A379" s="33"/>
      <c r="B379" s="34"/>
      <c r="C379" s="26" t="s">
        <v>14</v>
      </c>
      <c r="D379" s="35">
        <v>1</v>
      </c>
      <c r="E379" s="36"/>
      <c r="F379" s="36">
        <v>1</v>
      </c>
      <c r="G379" s="50"/>
      <c r="H379" s="51"/>
    </row>
    <row r="380" spans="1:9" s="44" customFormat="1" ht="12.75" customHeight="1" x14ac:dyDescent="0.25">
      <c r="A380" s="33"/>
      <c r="B380" s="46"/>
      <c r="C380" s="26" t="s">
        <v>15</v>
      </c>
      <c r="D380" s="35">
        <v>177.08099999999999</v>
      </c>
      <c r="E380" s="36"/>
      <c r="F380" s="36">
        <v>177.08099999999999</v>
      </c>
      <c r="G380" s="50"/>
      <c r="H380" s="51"/>
    </row>
    <row r="381" spans="1:9" s="44" customFormat="1" ht="12.75" customHeight="1" x14ac:dyDescent="0.25">
      <c r="A381" s="33" t="s">
        <v>262</v>
      </c>
      <c r="B381" s="34" t="s">
        <v>263</v>
      </c>
      <c r="C381" s="26" t="s">
        <v>12</v>
      </c>
      <c r="D381" s="35">
        <v>0.38600000000000001</v>
      </c>
      <c r="E381" s="36"/>
      <c r="F381" s="36">
        <v>0.38600000000000001</v>
      </c>
      <c r="G381" s="45"/>
      <c r="H381" s="49"/>
      <c r="I381" s="45"/>
    </row>
    <row r="382" spans="1:9" s="44" customFormat="1" ht="12.75" customHeight="1" x14ac:dyDescent="0.25">
      <c r="A382" s="33"/>
      <c r="B382" s="34"/>
      <c r="C382" s="26" t="s">
        <v>14</v>
      </c>
      <c r="D382" s="35">
        <v>1</v>
      </c>
      <c r="E382" s="36"/>
      <c r="F382" s="36">
        <v>1</v>
      </c>
      <c r="G382" s="45"/>
      <c r="H382" s="49"/>
    </row>
    <row r="383" spans="1:9" s="44" customFormat="1" ht="12.75" customHeight="1" x14ac:dyDescent="0.25">
      <c r="A383" s="33"/>
      <c r="B383" s="47"/>
      <c r="C383" s="26" t="s">
        <v>15</v>
      </c>
      <c r="D383" s="35">
        <v>165.95400000000001</v>
      </c>
      <c r="E383" s="36"/>
      <c r="F383" s="36">
        <v>165.95400000000001</v>
      </c>
      <c r="G383" s="45"/>
      <c r="H383" s="49"/>
    </row>
    <row r="384" spans="1:9" ht="12.75" customHeight="1" x14ac:dyDescent="0.2">
      <c r="A384" s="33" t="s">
        <v>264</v>
      </c>
      <c r="B384" s="34" t="s">
        <v>265</v>
      </c>
      <c r="C384" s="26" t="s">
        <v>12</v>
      </c>
      <c r="D384" s="35">
        <v>0.433</v>
      </c>
      <c r="E384" s="36"/>
      <c r="F384" s="36">
        <v>0.433</v>
      </c>
      <c r="H384" s="52"/>
    </row>
    <row r="385" spans="1:8" ht="12.75" customHeight="1" x14ac:dyDescent="0.2">
      <c r="A385" s="33"/>
      <c r="B385" s="46"/>
      <c r="C385" s="26" t="s">
        <v>14</v>
      </c>
      <c r="D385" s="35">
        <v>1</v>
      </c>
      <c r="E385" s="36"/>
      <c r="F385" s="36">
        <v>1</v>
      </c>
      <c r="H385" s="52"/>
    </row>
    <row r="386" spans="1:8" ht="12.75" customHeight="1" x14ac:dyDescent="0.25">
      <c r="A386" s="33"/>
      <c r="B386" s="47"/>
      <c r="C386" s="26" t="s">
        <v>15</v>
      </c>
      <c r="D386" s="35">
        <v>207.733</v>
      </c>
      <c r="E386" s="36"/>
      <c r="F386" s="36">
        <v>207.733</v>
      </c>
      <c r="H386" s="52"/>
    </row>
    <row r="387" spans="1:8" s="28" customFormat="1" ht="12.75" customHeight="1" x14ac:dyDescent="0.25">
      <c r="A387" s="33" t="s">
        <v>266</v>
      </c>
      <c r="B387" s="34" t="s">
        <v>267</v>
      </c>
      <c r="C387" s="26" t="s">
        <v>12</v>
      </c>
      <c r="D387" s="35">
        <v>0.66400000000000003</v>
      </c>
      <c r="E387" s="36"/>
      <c r="F387" s="37">
        <v>0.66400000000000003</v>
      </c>
      <c r="H387" s="38"/>
    </row>
    <row r="388" spans="1:8" s="42" customFormat="1" ht="12.75" customHeight="1" x14ac:dyDescent="0.25">
      <c r="A388" s="33"/>
      <c r="B388" s="39"/>
      <c r="C388" s="26" t="s">
        <v>14</v>
      </c>
      <c r="D388" s="35">
        <v>1</v>
      </c>
      <c r="E388" s="36"/>
      <c r="F388" s="37">
        <v>1</v>
      </c>
      <c r="H388" s="38"/>
    </row>
    <row r="389" spans="1:8" s="44" customFormat="1" ht="12.75" customHeight="1" x14ac:dyDescent="0.25">
      <c r="A389" s="33"/>
      <c r="B389" s="43"/>
      <c r="C389" s="26" t="s">
        <v>15</v>
      </c>
      <c r="D389" s="35">
        <v>316.44499999999999</v>
      </c>
      <c r="E389" s="36"/>
      <c r="F389" s="37">
        <v>316.44499999999999</v>
      </c>
      <c r="H389" s="38"/>
    </row>
    <row r="390" spans="1:8" s="44" customFormat="1" ht="12.75" customHeight="1" x14ac:dyDescent="0.25">
      <c r="A390" s="33" t="s">
        <v>268</v>
      </c>
      <c r="B390" s="34" t="s">
        <v>269</v>
      </c>
      <c r="C390" s="26" t="s">
        <v>12</v>
      </c>
      <c r="D390" s="35">
        <v>0.74</v>
      </c>
      <c r="E390" s="36"/>
      <c r="F390" s="36">
        <v>0.74</v>
      </c>
      <c r="G390" s="45"/>
      <c r="H390" s="38"/>
    </row>
    <row r="391" spans="1:8" s="44" customFormat="1" ht="12.75" customHeight="1" x14ac:dyDescent="0.25">
      <c r="A391" s="33"/>
      <c r="B391" s="46"/>
      <c r="C391" s="26" t="s">
        <v>14</v>
      </c>
      <c r="D391" s="35">
        <v>1</v>
      </c>
      <c r="E391" s="36"/>
      <c r="F391" s="36">
        <v>1</v>
      </c>
      <c r="G391" s="45"/>
      <c r="H391" s="38"/>
    </row>
    <row r="392" spans="1:8" s="44" customFormat="1" ht="12.75" customHeight="1" x14ac:dyDescent="0.25">
      <c r="A392" s="33"/>
      <c r="B392" s="47"/>
      <c r="C392" s="26" t="s">
        <v>15</v>
      </c>
      <c r="D392" s="35">
        <v>185.78899999999999</v>
      </c>
      <c r="E392" s="36"/>
      <c r="F392" s="36">
        <v>185.78899999999999</v>
      </c>
      <c r="G392" s="45"/>
      <c r="H392" s="38"/>
    </row>
    <row r="393" spans="1:8" s="48" customFormat="1" ht="12.75" customHeight="1" x14ac:dyDescent="0.25">
      <c r="A393" s="33" t="s">
        <v>270</v>
      </c>
      <c r="B393" s="34" t="s">
        <v>271</v>
      </c>
      <c r="C393" s="26" t="s">
        <v>12</v>
      </c>
      <c r="D393" s="35">
        <v>1.25</v>
      </c>
      <c r="E393" s="36"/>
      <c r="F393" s="36">
        <v>1.25</v>
      </c>
      <c r="H393" s="49"/>
    </row>
    <row r="394" spans="1:8" s="48" customFormat="1" ht="12.75" customHeight="1" x14ac:dyDescent="0.25">
      <c r="A394" s="33"/>
      <c r="B394" s="46"/>
      <c r="C394" s="26" t="s">
        <v>14</v>
      </c>
      <c r="D394" s="35">
        <v>1</v>
      </c>
      <c r="E394" s="36"/>
      <c r="F394" s="36">
        <v>1</v>
      </c>
      <c r="H394" s="49"/>
    </row>
    <row r="395" spans="1:8" s="48" customFormat="1" ht="12.75" customHeight="1" x14ac:dyDescent="0.25">
      <c r="A395" s="33"/>
      <c r="B395" s="46"/>
      <c r="C395" s="26" t="s">
        <v>15</v>
      </c>
      <c r="D395" s="35">
        <v>345.76900000000001</v>
      </c>
      <c r="E395" s="36"/>
      <c r="F395" s="36">
        <v>345.76900000000001</v>
      </c>
      <c r="H395" s="49"/>
    </row>
    <row r="396" spans="1:8" s="48" customFormat="1" ht="12.75" customHeight="1" x14ac:dyDescent="0.25">
      <c r="A396" s="33" t="s">
        <v>272</v>
      </c>
      <c r="B396" s="34" t="s">
        <v>273</v>
      </c>
      <c r="C396" s="26" t="s">
        <v>12</v>
      </c>
      <c r="D396" s="35">
        <v>0.25</v>
      </c>
      <c r="E396" s="36">
        <v>0.25</v>
      </c>
      <c r="F396" s="36"/>
      <c r="H396" s="49"/>
    </row>
    <row r="397" spans="1:8" s="48" customFormat="1" ht="12.75" customHeight="1" x14ac:dyDescent="0.25">
      <c r="A397" s="33"/>
      <c r="B397" s="46"/>
      <c r="C397" s="26" t="s">
        <v>14</v>
      </c>
      <c r="D397" s="35">
        <v>1</v>
      </c>
      <c r="E397" s="36">
        <v>1</v>
      </c>
      <c r="F397" s="36"/>
      <c r="H397" s="49"/>
    </row>
    <row r="398" spans="1:8" s="48" customFormat="1" ht="12.75" customHeight="1" x14ac:dyDescent="0.25">
      <c r="A398" s="33"/>
      <c r="B398" s="46"/>
      <c r="C398" s="26" t="s">
        <v>15</v>
      </c>
      <c r="D398" s="35">
        <v>68.361999999999995</v>
      </c>
      <c r="E398" s="36">
        <v>68.361999999999995</v>
      </c>
      <c r="F398" s="36"/>
      <c r="H398" s="49"/>
    </row>
    <row r="399" spans="1:8" s="44" customFormat="1" ht="12.75" customHeight="1" x14ac:dyDescent="0.25">
      <c r="A399" s="33" t="s">
        <v>274</v>
      </c>
      <c r="B399" s="34" t="s">
        <v>275</v>
      </c>
      <c r="C399" s="26" t="s">
        <v>12</v>
      </c>
      <c r="D399" s="35">
        <v>1.3440000000000001</v>
      </c>
      <c r="E399" s="36"/>
      <c r="F399" s="36">
        <v>1.3440000000000001</v>
      </c>
      <c r="G399" s="45"/>
      <c r="H399" s="49"/>
    </row>
    <row r="400" spans="1:8" s="44" customFormat="1" ht="12.75" customHeight="1" x14ac:dyDescent="0.25">
      <c r="A400" s="33"/>
      <c r="B400" s="34"/>
      <c r="C400" s="26" t="s">
        <v>14</v>
      </c>
      <c r="D400" s="35">
        <v>1</v>
      </c>
      <c r="E400" s="36"/>
      <c r="F400" s="36">
        <v>1</v>
      </c>
      <c r="G400" s="45"/>
      <c r="H400" s="49"/>
    </row>
    <row r="401" spans="1:9" s="42" customFormat="1" ht="12.75" customHeight="1" x14ac:dyDescent="0.25">
      <c r="A401" s="33"/>
      <c r="B401" s="46"/>
      <c r="C401" s="26" t="s">
        <v>15</v>
      </c>
      <c r="D401" s="35">
        <v>378.28300000000002</v>
      </c>
      <c r="E401" s="36"/>
      <c r="F401" s="36">
        <v>378.28300000000002</v>
      </c>
      <c r="G401" s="50"/>
      <c r="H401" s="49"/>
    </row>
    <row r="402" spans="1:9" s="42" customFormat="1" ht="12.75" customHeight="1" x14ac:dyDescent="0.25">
      <c r="A402" s="33" t="s">
        <v>276</v>
      </c>
      <c r="B402" s="34" t="s">
        <v>277</v>
      </c>
      <c r="C402" s="26" t="s">
        <v>12</v>
      </c>
      <c r="D402" s="35">
        <v>0.77800000000000002</v>
      </c>
      <c r="E402" s="36"/>
      <c r="F402" s="36">
        <v>0.77800000000000002</v>
      </c>
      <c r="G402" s="50"/>
      <c r="H402" s="49"/>
    </row>
    <row r="403" spans="1:9" s="44" customFormat="1" ht="12.75" customHeight="1" x14ac:dyDescent="0.25">
      <c r="A403" s="33"/>
      <c r="B403" s="34"/>
      <c r="C403" s="26" t="s">
        <v>14</v>
      </c>
      <c r="D403" s="35">
        <v>1</v>
      </c>
      <c r="E403" s="36"/>
      <c r="F403" s="36">
        <v>1</v>
      </c>
      <c r="G403" s="50"/>
      <c r="H403" s="49"/>
    </row>
    <row r="404" spans="1:9" s="44" customFormat="1" ht="12.75" customHeight="1" x14ac:dyDescent="0.25">
      <c r="A404" s="33"/>
      <c r="B404" s="46"/>
      <c r="C404" s="26" t="s">
        <v>15</v>
      </c>
      <c r="D404" s="35">
        <v>280.28699999999998</v>
      </c>
      <c r="E404" s="36"/>
      <c r="F404" s="36">
        <v>280.28699999999998</v>
      </c>
      <c r="G404" s="50"/>
      <c r="H404" s="49"/>
    </row>
    <row r="405" spans="1:9" s="44" customFormat="1" ht="12.75" customHeight="1" x14ac:dyDescent="0.25">
      <c r="A405" s="33" t="s">
        <v>278</v>
      </c>
      <c r="B405" s="34" t="s">
        <v>279</v>
      </c>
      <c r="C405" s="26" t="s">
        <v>12</v>
      </c>
      <c r="D405" s="35">
        <v>0.43099999999999999</v>
      </c>
      <c r="E405" s="36"/>
      <c r="F405" s="36">
        <v>0.43099999999999999</v>
      </c>
      <c r="G405" s="45"/>
      <c r="H405" s="49"/>
      <c r="I405" s="45"/>
    </row>
    <row r="406" spans="1:9" s="44" customFormat="1" ht="12.75" customHeight="1" x14ac:dyDescent="0.25">
      <c r="A406" s="33"/>
      <c r="B406" s="34"/>
      <c r="C406" s="26" t="s">
        <v>14</v>
      </c>
      <c r="D406" s="35">
        <v>1</v>
      </c>
      <c r="E406" s="36"/>
      <c r="F406" s="36">
        <v>1</v>
      </c>
      <c r="G406" s="45"/>
      <c r="H406" s="49"/>
    </row>
    <row r="407" spans="1:9" s="44" customFormat="1" ht="12.75" customHeight="1" x14ac:dyDescent="0.25">
      <c r="A407" s="33"/>
      <c r="B407" s="47"/>
      <c r="C407" s="26" t="s">
        <v>15</v>
      </c>
      <c r="D407" s="35">
        <v>178.7</v>
      </c>
      <c r="E407" s="36"/>
      <c r="F407" s="36">
        <v>178.7</v>
      </c>
      <c r="G407" s="45"/>
      <c r="H407" s="49"/>
    </row>
    <row r="408" spans="1:9" ht="12.75" customHeight="1" x14ac:dyDescent="0.2">
      <c r="A408" s="33" t="s">
        <v>280</v>
      </c>
      <c r="B408" s="34" t="s">
        <v>281</v>
      </c>
      <c r="C408" s="26" t="s">
        <v>12</v>
      </c>
      <c r="D408" s="35">
        <v>1.0609999999999999</v>
      </c>
      <c r="E408" s="36"/>
      <c r="F408" s="36">
        <v>1.0609999999999999</v>
      </c>
      <c r="H408" s="52"/>
    </row>
    <row r="409" spans="1:9" ht="12.75" customHeight="1" x14ac:dyDescent="0.2">
      <c r="A409" s="33"/>
      <c r="B409" s="46"/>
      <c r="C409" s="26" t="s">
        <v>14</v>
      </c>
      <c r="D409" s="35">
        <v>1</v>
      </c>
      <c r="E409" s="36"/>
      <c r="F409" s="36">
        <v>1</v>
      </c>
      <c r="H409" s="52"/>
    </row>
    <row r="410" spans="1:9" ht="12.75" customHeight="1" x14ac:dyDescent="0.25">
      <c r="A410" s="33"/>
      <c r="B410" s="47"/>
      <c r="C410" s="26" t="s">
        <v>15</v>
      </c>
      <c r="D410" s="35">
        <v>358.33</v>
      </c>
      <c r="E410" s="36"/>
      <c r="F410" s="36">
        <v>358.33</v>
      </c>
      <c r="H410" s="52"/>
    </row>
    <row r="411" spans="1:9" ht="12.75" customHeight="1" x14ac:dyDescent="0.2">
      <c r="A411" s="33" t="s">
        <v>282</v>
      </c>
      <c r="B411" s="34" t="s">
        <v>283</v>
      </c>
      <c r="C411" s="26" t="s">
        <v>12</v>
      </c>
      <c r="D411" s="35">
        <v>0.67900000000000005</v>
      </c>
      <c r="E411" s="36"/>
      <c r="F411" s="36">
        <v>0.67900000000000005</v>
      </c>
      <c r="G411" s="53"/>
      <c r="H411" s="52"/>
    </row>
    <row r="412" spans="1:9" ht="12.75" customHeight="1" x14ac:dyDescent="0.2">
      <c r="A412" s="33"/>
      <c r="B412" s="46"/>
      <c r="C412" s="26" t="s">
        <v>14</v>
      </c>
      <c r="D412" s="35">
        <v>1</v>
      </c>
      <c r="E412" s="36"/>
      <c r="F412" s="36">
        <v>1</v>
      </c>
      <c r="G412" s="53"/>
      <c r="H412" s="52"/>
    </row>
    <row r="413" spans="1:9" ht="12.75" customHeight="1" x14ac:dyDescent="0.25">
      <c r="A413" s="33"/>
      <c r="B413" s="47"/>
      <c r="C413" s="26" t="s">
        <v>15</v>
      </c>
      <c r="D413" s="35">
        <v>173.547</v>
      </c>
      <c r="E413" s="36"/>
      <c r="F413" s="36">
        <v>173.547</v>
      </c>
      <c r="G413" s="53"/>
      <c r="H413" s="52"/>
    </row>
    <row r="414" spans="1:9" ht="12.75" customHeight="1" x14ac:dyDescent="0.2">
      <c r="A414" s="33" t="s">
        <v>284</v>
      </c>
      <c r="B414" s="34" t="s">
        <v>285</v>
      </c>
      <c r="C414" s="26" t="s">
        <v>12</v>
      </c>
      <c r="D414" s="35">
        <v>0.35099999999999998</v>
      </c>
      <c r="E414" s="36">
        <v>0.35099999999999998</v>
      </c>
      <c r="F414" s="36"/>
      <c r="H414" s="52"/>
    </row>
    <row r="415" spans="1:9" ht="12.75" customHeight="1" x14ac:dyDescent="0.2">
      <c r="A415" s="33"/>
      <c r="B415" s="46"/>
      <c r="C415" s="26" t="s">
        <v>14</v>
      </c>
      <c r="D415" s="35">
        <v>1</v>
      </c>
      <c r="E415" s="36">
        <v>1</v>
      </c>
      <c r="F415" s="36"/>
      <c r="H415" s="52"/>
    </row>
    <row r="416" spans="1:9" ht="12.75" customHeight="1" x14ac:dyDescent="0.25">
      <c r="A416" s="33"/>
      <c r="B416" s="47"/>
      <c r="C416" s="26" t="s">
        <v>15</v>
      </c>
      <c r="D416" s="35">
        <v>127.598</v>
      </c>
      <c r="E416" s="36">
        <v>127.598</v>
      </c>
      <c r="F416" s="36"/>
      <c r="H416" s="52"/>
    </row>
    <row r="417" spans="1:8" ht="12.75" customHeight="1" x14ac:dyDescent="0.2">
      <c r="A417" s="33" t="s">
        <v>286</v>
      </c>
      <c r="B417" s="34" t="s">
        <v>287</v>
      </c>
      <c r="C417" s="26" t="s">
        <v>12</v>
      </c>
      <c r="D417" s="35">
        <v>0.39300000000000002</v>
      </c>
      <c r="E417" s="54">
        <v>0.39300000000000002</v>
      </c>
      <c r="F417" s="54"/>
      <c r="H417" s="52"/>
    </row>
    <row r="418" spans="1:8" ht="12.75" customHeight="1" x14ac:dyDescent="0.2">
      <c r="A418" s="33"/>
      <c r="B418" s="46"/>
      <c r="C418" s="26" t="s">
        <v>14</v>
      </c>
      <c r="D418" s="35">
        <v>1</v>
      </c>
      <c r="E418" s="54">
        <v>1</v>
      </c>
      <c r="F418" s="54"/>
      <c r="H418" s="52"/>
    </row>
    <row r="419" spans="1:8" ht="12.75" customHeight="1" x14ac:dyDescent="0.25">
      <c r="A419" s="33"/>
      <c r="B419" s="47"/>
      <c r="C419" s="26" t="s">
        <v>15</v>
      </c>
      <c r="D419" s="35">
        <v>127.479</v>
      </c>
      <c r="E419" s="36">
        <v>127.479</v>
      </c>
      <c r="F419" s="36"/>
      <c r="H419" s="52"/>
    </row>
    <row r="420" spans="1:8" ht="12.75" customHeight="1" x14ac:dyDescent="0.2">
      <c r="A420" s="33" t="s">
        <v>288</v>
      </c>
      <c r="B420" s="34" t="s">
        <v>289</v>
      </c>
      <c r="C420" s="26" t="s">
        <v>12</v>
      </c>
      <c r="D420" s="35">
        <v>1.1240000000000001</v>
      </c>
      <c r="E420" s="36"/>
      <c r="F420" s="54">
        <v>1.1240000000000001</v>
      </c>
      <c r="G420" s="53"/>
      <c r="H420" s="52"/>
    </row>
    <row r="421" spans="1:8" ht="12.75" customHeight="1" x14ac:dyDescent="0.2">
      <c r="A421" s="33"/>
      <c r="B421" s="46"/>
      <c r="C421" s="26" t="s">
        <v>14</v>
      </c>
      <c r="D421" s="35">
        <v>1</v>
      </c>
      <c r="E421" s="36"/>
      <c r="F421" s="54">
        <v>1</v>
      </c>
      <c r="G421" s="53"/>
      <c r="H421" s="52"/>
    </row>
    <row r="422" spans="1:8" ht="12.75" customHeight="1" x14ac:dyDescent="0.25">
      <c r="A422" s="33"/>
      <c r="B422" s="47"/>
      <c r="C422" s="26" t="s">
        <v>15</v>
      </c>
      <c r="D422" s="35">
        <v>444.22300000000001</v>
      </c>
      <c r="E422" s="36"/>
      <c r="F422" s="36">
        <v>444.22300000000001</v>
      </c>
      <c r="G422" s="53"/>
      <c r="H422" s="52"/>
    </row>
    <row r="423" spans="1:8" ht="12.75" customHeight="1" x14ac:dyDescent="0.2">
      <c r="A423" s="33" t="s">
        <v>290</v>
      </c>
      <c r="B423" s="34" t="s">
        <v>291</v>
      </c>
      <c r="C423" s="26" t="s">
        <v>12</v>
      </c>
      <c r="D423" s="35">
        <v>1.1240000000000001</v>
      </c>
      <c r="E423" s="54"/>
      <c r="F423" s="36">
        <v>1.1240000000000001</v>
      </c>
      <c r="H423" s="52"/>
    </row>
    <row r="424" spans="1:8" ht="12.75" customHeight="1" x14ac:dyDescent="0.2">
      <c r="A424" s="33"/>
      <c r="B424" s="46"/>
      <c r="C424" s="26" t="s">
        <v>14</v>
      </c>
      <c r="D424" s="35">
        <v>1</v>
      </c>
      <c r="E424" s="54"/>
      <c r="F424" s="36">
        <v>1</v>
      </c>
      <c r="H424" s="52"/>
    </row>
    <row r="425" spans="1:8" ht="12.75" customHeight="1" x14ac:dyDescent="0.25">
      <c r="A425" s="33"/>
      <c r="B425" s="47"/>
      <c r="C425" s="26" t="s">
        <v>15</v>
      </c>
      <c r="D425" s="35">
        <v>524.10299999999995</v>
      </c>
      <c r="E425" s="36"/>
      <c r="F425" s="36">
        <v>524.10299999999995</v>
      </c>
      <c r="H425" s="52"/>
    </row>
    <row r="426" spans="1:8" ht="12.75" customHeight="1" x14ac:dyDescent="0.2">
      <c r="A426" s="33" t="s">
        <v>292</v>
      </c>
      <c r="B426" s="34" t="s">
        <v>293</v>
      </c>
      <c r="C426" s="26" t="s">
        <v>12</v>
      </c>
      <c r="D426" s="35">
        <v>1.1240000000000001</v>
      </c>
      <c r="E426" s="54"/>
      <c r="F426" s="54">
        <v>1.1240000000000001</v>
      </c>
      <c r="G426" s="53"/>
      <c r="H426" s="55"/>
    </row>
    <row r="427" spans="1:8" ht="12.75" customHeight="1" x14ac:dyDescent="0.2">
      <c r="A427" s="33"/>
      <c r="B427" s="46"/>
      <c r="C427" s="26" t="s">
        <v>14</v>
      </c>
      <c r="D427" s="35">
        <v>1</v>
      </c>
      <c r="E427" s="54"/>
      <c r="F427" s="54">
        <v>1</v>
      </c>
      <c r="H427" s="55"/>
    </row>
    <row r="428" spans="1:8" ht="12.75" customHeight="1" x14ac:dyDescent="0.25">
      <c r="A428" s="33"/>
      <c r="B428" s="47"/>
      <c r="C428" s="26" t="s">
        <v>15</v>
      </c>
      <c r="D428" s="35">
        <v>222.554</v>
      </c>
      <c r="E428" s="36"/>
      <c r="F428" s="36">
        <v>222.554</v>
      </c>
      <c r="G428" s="53"/>
      <c r="H428" s="55"/>
    </row>
    <row r="429" spans="1:8" ht="12.75" customHeight="1" x14ac:dyDescent="0.2">
      <c r="A429" s="33" t="s">
        <v>294</v>
      </c>
      <c r="B429" s="34" t="s">
        <v>295</v>
      </c>
      <c r="C429" s="26" t="s">
        <v>12</v>
      </c>
      <c r="D429" s="35">
        <v>0.52300000000000002</v>
      </c>
      <c r="E429" s="36"/>
      <c r="F429" s="36">
        <v>0.52300000000000002</v>
      </c>
      <c r="H429" s="55"/>
    </row>
    <row r="430" spans="1:8" ht="12.75" customHeight="1" x14ac:dyDescent="0.2">
      <c r="A430" s="33"/>
      <c r="B430" s="46"/>
      <c r="C430" s="26" t="s">
        <v>14</v>
      </c>
      <c r="D430" s="35">
        <v>1</v>
      </c>
      <c r="E430" s="36"/>
      <c r="F430" s="36">
        <v>1</v>
      </c>
      <c r="H430" s="55"/>
    </row>
    <row r="431" spans="1:8" ht="12.75" customHeight="1" x14ac:dyDescent="0.25">
      <c r="A431" s="33"/>
      <c r="B431" s="47"/>
      <c r="C431" s="26" t="s">
        <v>15</v>
      </c>
      <c r="D431" s="56">
        <v>193.08199999999999</v>
      </c>
      <c r="E431" s="36"/>
      <c r="F431" s="36">
        <v>193.08199999999999</v>
      </c>
      <c r="H431" s="55"/>
    </row>
    <row r="432" spans="1:8" s="28" customFormat="1" ht="12.75" customHeight="1" x14ac:dyDescent="0.25">
      <c r="A432" s="33" t="s">
        <v>296</v>
      </c>
      <c r="B432" s="34" t="s">
        <v>297</v>
      </c>
      <c r="C432" s="26" t="s">
        <v>12</v>
      </c>
      <c r="D432" s="35">
        <v>0.58399999999999996</v>
      </c>
      <c r="E432" s="36"/>
      <c r="F432" s="37">
        <v>0.58399999999999996</v>
      </c>
    </row>
    <row r="433" spans="1:6" s="42" customFormat="1" ht="12.75" customHeight="1" x14ac:dyDescent="0.25">
      <c r="A433" s="33"/>
      <c r="B433" s="39"/>
      <c r="C433" s="26" t="s">
        <v>14</v>
      </c>
      <c r="D433" s="35">
        <v>1</v>
      </c>
      <c r="E433" s="36"/>
      <c r="F433" s="37">
        <v>1</v>
      </c>
    </row>
    <row r="434" spans="1:6" s="44" customFormat="1" ht="12.75" customHeight="1" x14ac:dyDescent="0.25">
      <c r="A434" s="33"/>
      <c r="B434" s="43"/>
      <c r="C434" s="26" t="s">
        <v>15</v>
      </c>
      <c r="D434" s="35">
        <v>219.065</v>
      </c>
      <c r="E434" s="36"/>
      <c r="F434" s="37">
        <v>219.065</v>
      </c>
    </row>
    <row r="435" spans="1:6" s="44" customFormat="1" ht="12.75" customHeight="1" x14ac:dyDescent="0.25">
      <c r="A435" s="33" t="s">
        <v>298</v>
      </c>
      <c r="B435" s="34" t="s">
        <v>299</v>
      </c>
      <c r="C435" s="26" t="s">
        <v>12</v>
      </c>
      <c r="D435" s="35">
        <v>0.39700000000000002</v>
      </c>
      <c r="E435" s="36"/>
      <c r="F435" s="36">
        <v>0.39700000000000002</v>
      </c>
    </row>
    <row r="436" spans="1:6" s="44" customFormat="1" ht="12.75" customHeight="1" x14ac:dyDescent="0.25">
      <c r="A436" s="33"/>
      <c r="B436" s="46"/>
      <c r="C436" s="26" t="s">
        <v>14</v>
      </c>
      <c r="D436" s="35">
        <v>1</v>
      </c>
      <c r="E436" s="36"/>
      <c r="F436" s="36">
        <v>1</v>
      </c>
    </row>
    <row r="437" spans="1:6" s="44" customFormat="1" ht="12.75" customHeight="1" x14ac:dyDescent="0.25">
      <c r="A437" s="33"/>
      <c r="B437" s="47"/>
      <c r="C437" s="26" t="s">
        <v>15</v>
      </c>
      <c r="D437" s="35">
        <v>195.14699999999999</v>
      </c>
      <c r="E437" s="36"/>
      <c r="F437" s="36">
        <v>195.14699999999999</v>
      </c>
    </row>
    <row r="438" spans="1:6" s="48" customFormat="1" ht="12.75" customHeight="1" x14ac:dyDescent="0.25">
      <c r="A438" s="33" t="s">
        <v>300</v>
      </c>
      <c r="B438" s="34" t="s">
        <v>301</v>
      </c>
      <c r="C438" s="26" t="s">
        <v>12</v>
      </c>
      <c r="D438" s="35">
        <v>1.6120000000000001</v>
      </c>
      <c r="E438" s="36"/>
      <c r="F438" s="36">
        <v>1.6120000000000001</v>
      </c>
    </row>
    <row r="439" spans="1:6" s="48" customFormat="1" ht="12.75" customHeight="1" x14ac:dyDescent="0.25">
      <c r="A439" s="33"/>
      <c r="B439" s="46"/>
      <c r="C439" s="26" t="s">
        <v>14</v>
      </c>
      <c r="D439" s="35">
        <v>1</v>
      </c>
      <c r="E439" s="36"/>
      <c r="F439" s="36">
        <v>1</v>
      </c>
    </row>
    <row r="440" spans="1:6" s="48" customFormat="1" ht="12.75" customHeight="1" x14ac:dyDescent="0.25">
      <c r="A440" s="33"/>
      <c r="B440" s="46"/>
      <c r="C440" s="26" t="s">
        <v>15</v>
      </c>
      <c r="D440" s="35">
        <v>423.142</v>
      </c>
      <c r="E440" s="36"/>
      <c r="F440" s="36">
        <v>423.142</v>
      </c>
    </row>
    <row r="441" spans="1:6" s="48" customFormat="1" ht="12.75" customHeight="1" x14ac:dyDescent="0.25">
      <c r="A441" s="33" t="s">
        <v>302</v>
      </c>
      <c r="B441" s="34" t="s">
        <v>303</v>
      </c>
      <c r="C441" s="26" t="s">
        <v>12</v>
      </c>
      <c r="D441" s="35">
        <v>0.92800000000000005</v>
      </c>
      <c r="E441" s="36"/>
      <c r="F441" s="36">
        <v>0.92800000000000005</v>
      </c>
    </row>
    <row r="442" spans="1:6" s="48" customFormat="1" ht="12.75" customHeight="1" x14ac:dyDescent="0.25">
      <c r="A442" s="33"/>
      <c r="B442" s="46"/>
      <c r="C442" s="26" t="s">
        <v>14</v>
      </c>
      <c r="D442" s="35">
        <v>1</v>
      </c>
      <c r="E442" s="36"/>
      <c r="F442" s="36">
        <v>1</v>
      </c>
    </row>
    <row r="443" spans="1:6" s="48" customFormat="1" ht="12.75" customHeight="1" x14ac:dyDescent="0.25">
      <c r="A443" s="33"/>
      <c r="B443" s="46"/>
      <c r="C443" s="26" t="s">
        <v>15</v>
      </c>
      <c r="D443" s="35">
        <v>356.35500000000002</v>
      </c>
      <c r="E443" s="36"/>
      <c r="F443" s="36">
        <v>356.35500000000002</v>
      </c>
    </row>
    <row r="444" spans="1:6" s="44" customFormat="1" ht="12.75" customHeight="1" x14ac:dyDescent="0.25">
      <c r="A444" s="33" t="s">
        <v>304</v>
      </c>
      <c r="B444" s="34" t="s">
        <v>305</v>
      </c>
      <c r="C444" s="26" t="s">
        <v>12</v>
      </c>
      <c r="D444" s="35">
        <v>1.165</v>
      </c>
      <c r="E444" s="36"/>
      <c r="F444" s="36">
        <v>1.165</v>
      </c>
    </row>
    <row r="445" spans="1:6" s="44" customFormat="1" ht="12.75" customHeight="1" x14ac:dyDescent="0.25">
      <c r="A445" s="33"/>
      <c r="B445" s="34"/>
      <c r="C445" s="26" t="s">
        <v>14</v>
      </c>
      <c r="D445" s="35">
        <v>1</v>
      </c>
      <c r="E445" s="36"/>
      <c r="F445" s="36">
        <v>1</v>
      </c>
    </row>
    <row r="446" spans="1:6" s="42" customFormat="1" ht="12.75" customHeight="1" x14ac:dyDescent="0.25">
      <c r="A446" s="33"/>
      <c r="B446" s="46"/>
      <c r="C446" s="26" t="s">
        <v>15</v>
      </c>
      <c r="D446" s="35">
        <v>693.59400000000005</v>
      </c>
      <c r="E446" s="36"/>
      <c r="F446" s="36">
        <v>693.59400000000005</v>
      </c>
    </row>
    <row r="447" spans="1:6" s="42" customFormat="1" ht="12.75" customHeight="1" x14ac:dyDescent="0.25">
      <c r="A447" s="33" t="s">
        <v>306</v>
      </c>
      <c r="B447" s="34" t="s">
        <v>307</v>
      </c>
      <c r="C447" s="26" t="s">
        <v>12</v>
      </c>
      <c r="D447" s="35">
        <v>0.56399999999999995</v>
      </c>
      <c r="E447" s="36"/>
      <c r="F447" s="36">
        <v>0.56399999999999995</v>
      </c>
    </row>
    <row r="448" spans="1:6" s="44" customFormat="1" ht="12.75" customHeight="1" x14ac:dyDescent="0.25">
      <c r="A448" s="33"/>
      <c r="B448" s="34"/>
      <c r="C448" s="26" t="s">
        <v>14</v>
      </c>
      <c r="D448" s="35">
        <v>1</v>
      </c>
      <c r="E448" s="36"/>
      <c r="F448" s="36">
        <v>1</v>
      </c>
    </row>
    <row r="449" spans="1:6" s="44" customFormat="1" ht="12.75" customHeight="1" x14ac:dyDescent="0.25">
      <c r="A449" s="33"/>
      <c r="B449" s="46"/>
      <c r="C449" s="26" t="s">
        <v>15</v>
      </c>
      <c r="D449" s="35">
        <v>324.62</v>
      </c>
      <c r="E449" s="36"/>
      <c r="F449" s="36">
        <v>324.62</v>
      </c>
    </row>
    <row r="450" spans="1:6" s="44" customFormat="1" ht="12.75" customHeight="1" x14ac:dyDescent="0.25">
      <c r="A450" s="33" t="s">
        <v>308</v>
      </c>
      <c r="B450" s="34" t="s">
        <v>309</v>
      </c>
      <c r="C450" s="26" t="s">
        <v>12</v>
      </c>
      <c r="D450" s="35">
        <v>0.61699999999999999</v>
      </c>
      <c r="E450" s="36"/>
      <c r="F450" s="36">
        <v>0.61699999999999999</v>
      </c>
    </row>
    <row r="451" spans="1:6" s="44" customFormat="1" ht="12.75" customHeight="1" x14ac:dyDescent="0.25">
      <c r="A451" s="33"/>
      <c r="B451" s="34"/>
      <c r="C451" s="26" t="s">
        <v>14</v>
      </c>
      <c r="D451" s="35">
        <v>1</v>
      </c>
      <c r="E451" s="36"/>
      <c r="F451" s="36">
        <v>1</v>
      </c>
    </row>
    <row r="452" spans="1:6" s="44" customFormat="1" ht="12.75" customHeight="1" x14ac:dyDescent="0.25">
      <c r="A452" s="33"/>
      <c r="B452" s="57"/>
      <c r="C452" s="58" t="s">
        <v>15</v>
      </c>
      <c r="D452" s="59">
        <v>284.38600000000002</v>
      </c>
      <c r="E452" s="60"/>
      <c r="F452" s="60">
        <v>284.38600000000002</v>
      </c>
    </row>
    <row r="453" spans="1:6" ht="12.75" customHeight="1" x14ac:dyDescent="0.2">
      <c r="A453" s="33" t="s">
        <v>310</v>
      </c>
      <c r="B453" s="34" t="s">
        <v>311</v>
      </c>
      <c r="C453" s="26" t="s">
        <v>12</v>
      </c>
      <c r="D453" s="35">
        <f t="shared" ref="D453:D516" si="59">E453+F453</f>
        <v>0.39500000000000002</v>
      </c>
      <c r="E453" s="36">
        <v>0.39500000000000002</v>
      </c>
      <c r="F453" s="37"/>
    </row>
    <row r="454" spans="1:6" ht="12.75" customHeight="1" x14ac:dyDescent="0.2">
      <c r="A454" s="33"/>
      <c r="B454" s="39"/>
      <c r="C454" s="26" t="s">
        <v>14</v>
      </c>
      <c r="D454" s="35">
        <f t="shared" si="59"/>
        <v>1</v>
      </c>
      <c r="E454" s="36">
        <v>1</v>
      </c>
      <c r="F454" s="37"/>
    </row>
    <row r="455" spans="1:6" ht="12.75" customHeight="1" x14ac:dyDescent="0.2">
      <c r="A455" s="33"/>
      <c r="B455" s="43"/>
      <c r="C455" s="26" t="s">
        <v>15</v>
      </c>
      <c r="D455" s="35">
        <f t="shared" si="59"/>
        <v>316.99099999999999</v>
      </c>
      <c r="E455" s="36">
        <v>316.99099999999999</v>
      </c>
      <c r="F455" s="37"/>
    </row>
    <row r="456" spans="1:6" ht="12.75" customHeight="1" x14ac:dyDescent="0.2">
      <c r="A456" s="33" t="s">
        <v>312</v>
      </c>
      <c r="B456" s="34" t="s">
        <v>313</v>
      </c>
      <c r="C456" s="26" t="s">
        <v>12</v>
      </c>
      <c r="D456" s="35">
        <f t="shared" si="59"/>
        <v>0.26400000000000001</v>
      </c>
      <c r="E456" s="36">
        <v>0.26400000000000001</v>
      </c>
      <c r="F456" s="36"/>
    </row>
    <row r="457" spans="1:6" ht="12.75" customHeight="1" x14ac:dyDescent="0.2">
      <c r="A457" s="33"/>
      <c r="B457" s="46"/>
      <c r="C457" s="26" t="s">
        <v>14</v>
      </c>
      <c r="D457" s="35">
        <f t="shared" si="59"/>
        <v>1</v>
      </c>
      <c r="E457" s="36">
        <v>1</v>
      </c>
      <c r="F457" s="36"/>
    </row>
    <row r="458" spans="1:6" ht="12.75" customHeight="1" x14ac:dyDescent="0.25">
      <c r="A458" s="33"/>
      <c r="B458" s="47"/>
      <c r="C458" s="26" t="s">
        <v>15</v>
      </c>
      <c r="D458" s="35">
        <f t="shared" si="59"/>
        <v>82.111999999999995</v>
      </c>
      <c r="E458" s="36">
        <v>82.111999999999995</v>
      </c>
      <c r="F458" s="36"/>
    </row>
    <row r="459" spans="1:6" ht="12.75" customHeight="1" x14ac:dyDescent="0.2">
      <c r="A459" s="33" t="s">
        <v>314</v>
      </c>
      <c r="B459" s="34" t="s">
        <v>315</v>
      </c>
      <c r="C459" s="26" t="s">
        <v>12</v>
      </c>
      <c r="D459" s="35">
        <f t="shared" si="59"/>
        <v>0.27600000000000002</v>
      </c>
      <c r="E459" s="36">
        <v>0.27600000000000002</v>
      </c>
      <c r="F459" s="36"/>
    </row>
    <row r="460" spans="1:6" ht="12.75" customHeight="1" x14ac:dyDescent="0.2">
      <c r="A460" s="33"/>
      <c r="B460" s="46"/>
      <c r="C460" s="26" t="s">
        <v>14</v>
      </c>
      <c r="D460" s="35">
        <f t="shared" si="59"/>
        <v>1</v>
      </c>
      <c r="E460" s="36">
        <v>1</v>
      </c>
      <c r="F460" s="36"/>
    </row>
    <row r="461" spans="1:6" ht="12.75" customHeight="1" x14ac:dyDescent="0.2">
      <c r="A461" s="33"/>
      <c r="B461" s="46"/>
      <c r="C461" s="26" t="s">
        <v>15</v>
      </c>
      <c r="D461" s="35">
        <f t="shared" si="59"/>
        <v>76.483000000000004</v>
      </c>
      <c r="E461" s="36">
        <v>76.483000000000004</v>
      </c>
      <c r="F461" s="36"/>
    </row>
    <row r="462" spans="1:6" ht="12.75" customHeight="1" x14ac:dyDescent="0.2">
      <c r="A462" s="33" t="s">
        <v>316</v>
      </c>
      <c r="B462" s="34" t="s">
        <v>317</v>
      </c>
      <c r="C462" s="26" t="s">
        <v>12</v>
      </c>
      <c r="D462" s="35">
        <f t="shared" si="59"/>
        <v>0.27600000000000002</v>
      </c>
      <c r="E462" s="36">
        <v>0.27600000000000002</v>
      </c>
      <c r="F462" s="36"/>
    </row>
    <row r="463" spans="1:6" ht="12.75" customHeight="1" x14ac:dyDescent="0.2">
      <c r="A463" s="33"/>
      <c r="B463" s="46"/>
      <c r="C463" s="26" t="s">
        <v>14</v>
      </c>
      <c r="D463" s="35">
        <f t="shared" si="59"/>
        <v>1</v>
      </c>
      <c r="E463" s="36">
        <v>1</v>
      </c>
      <c r="F463" s="36"/>
    </row>
    <row r="464" spans="1:6" ht="12.75" customHeight="1" x14ac:dyDescent="0.2">
      <c r="A464" s="33"/>
      <c r="B464" s="46"/>
      <c r="C464" s="26" t="s">
        <v>15</v>
      </c>
      <c r="D464" s="35">
        <f t="shared" si="59"/>
        <v>90.915999999999997</v>
      </c>
      <c r="E464" s="36">
        <v>90.915999999999997</v>
      </c>
      <c r="F464" s="36"/>
    </row>
    <row r="465" spans="1:14" ht="12.75" customHeight="1" x14ac:dyDescent="0.2">
      <c r="A465" s="33" t="s">
        <v>318</v>
      </c>
      <c r="B465" s="34" t="s">
        <v>319</v>
      </c>
      <c r="C465" s="26" t="s">
        <v>12</v>
      </c>
      <c r="D465" s="35">
        <f t="shared" si="59"/>
        <v>0.28899999999999998</v>
      </c>
      <c r="E465" s="36"/>
      <c r="F465" s="36">
        <v>0.28899999999999998</v>
      </c>
    </row>
    <row r="466" spans="1:14" ht="12.75" customHeight="1" x14ac:dyDescent="0.2">
      <c r="A466" s="33"/>
      <c r="B466" s="34"/>
      <c r="C466" s="26" t="s">
        <v>14</v>
      </c>
      <c r="D466" s="35">
        <f t="shared" si="59"/>
        <v>1</v>
      </c>
      <c r="E466" s="36"/>
      <c r="F466" s="36">
        <v>1</v>
      </c>
    </row>
    <row r="467" spans="1:14" ht="12.75" customHeight="1" x14ac:dyDescent="0.2">
      <c r="A467" s="33"/>
      <c r="B467" s="46"/>
      <c r="C467" s="26" t="s">
        <v>15</v>
      </c>
      <c r="D467" s="35">
        <f t="shared" si="59"/>
        <v>137.82499999999999</v>
      </c>
      <c r="E467" s="36"/>
      <c r="F467" s="36">
        <v>137.82499999999999</v>
      </c>
    </row>
    <row r="468" spans="1:14" s="28" customFormat="1" ht="12.75" customHeight="1" x14ac:dyDescent="0.25">
      <c r="A468" s="33" t="s">
        <v>320</v>
      </c>
      <c r="B468" s="34" t="s">
        <v>321</v>
      </c>
      <c r="C468" s="26" t="s">
        <v>12</v>
      </c>
      <c r="D468" s="35">
        <f t="shared" si="59"/>
        <v>1.002</v>
      </c>
      <c r="E468" s="36"/>
      <c r="F468" s="36">
        <v>1.002</v>
      </c>
      <c r="H468" s="38"/>
    </row>
    <row r="469" spans="1:14" s="42" customFormat="1" ht="12.75" customHeight="1" x14ac:dyDescent="0.25">
      <c r="A469" s="33"/>
      <c r="B469" s="34"/>
      <c r="C469" s="26" t="s">
        <v>14</v>
      </c>
      <c r="D469" s="35">
        <f t="shared" si="59"/>
        <v>1</v>
      </c>
      <c r="E469" s="36"/>
      <c r="F469" s="36">
        <v>1</v>
      </c>
      <c r="H469" s="38"/>
    </row>
    <row r="470" spans="1:14" s="44" customFormat="1" ht="12.75" customHeight="1" x14ac:dyDescent="0.25">
      <c r="A470" s="33"/>
      <c r="B470" s="46"/>
      <c r="C470" s="26" t="s">
        <v>15</v>
      </c>
      <c r="D470" s="35">
        <f t="shared" si="59"/>
        <v>368.95299999999997</v>
      </c>
      <c r="E470" s="36"/>
      <c r="F470" s="36">
        <v>368.95299999999997</v>
      </c>
      <c r="H470" s="38"/>
      <c r="I470" s="61"/>
      <c r="J470" s="61"/>
      <c r="K470" s="49"/>
      <c r="L470" s="61"/>
      <c r="M470" s="61"/>
      <c r="N470" s="61"/>
    </row>
    <row r="471" spans="1:14" s="44" customFormat="1" ht="12.75" customHeight="1" x14ac:dyDescent="0.25">
      <c r="A471" s="33" t="s">
        <v>322</v>
      </c>
      <c r="B471" s="34" t="s">
        <v>323</v>
      </c>
      <c r="C471" s="26" t="s">
        <v>12</v>
      </c>
      <c r="D471" s="35">
        <f t="shared" si="59"/>
        <v>0.41299999999999998</v>
      </c>
      <c r="E471" s="36"/>
      <c r="F471" s="36">
        <v>0.41299999999999998</v>
      </c>
      <c r="G471" s="45"/>
      <c r="H471" s="38"/>
      <c r="I471" s="61"/>
      <c r="J471" s="61"/>
      <c r="K471" s="61"/>
      <c r="L471" s="61"/>
      <c r="M471" s="61"/>
      <c r="N471" s="61"/>
    </row>
    <row r="472" spans="1:14" s="44" customFormat="1" ht="12.75" customHeight="1" x14ac:dyDescent="0.25">
      <c r="A472" s="33"/>
      <c r="B472" s="34"/>
      <c r="C472" s="26" t="s">
        <v>14</v>
      </c>
      <c r="D472" s="35">
        <f t="shared" si="59"/>
        <v>1</v>
      </c>
      <c r="E472" s="36"/>
      <c r="F472" s="36">
        <v>1</v>
      </c>
      <c r="G472" s="45"/>
      <c r="H472" s="38"/>
      <c r="I472" s="61"/>
      <c r="J472" s="61"/>
      <c r="K472" s="61"/>
      <c r="L472" s="61"/>
      <c r="M472" s="61"/>
      <c r="N472" s="61"/>
    </row>
    <row r="473" spans="1:14" s="44" customFormat="1" ht="12.75" customHeight="1" x14ac:dyDescent="0.25">
      <c r="A473" s="33"/>
      <c r="B473" s="47"/>
      <c r="C473" s="26" t="s">
        <v>15</v>
      </c>
      <c r="D473" s="35">
        <f t="shared" si="59"/>
        <v>161.66900000000001</v>
      </c>
      <c r="E473" s="36"/>
      <c r="F473" s="36">
        <v>161.66900000000001</v>
      </c>
      <c r="G473" s="45"/>
      <c r="H473" s="38"/>
      <c r="I473" s="61"/>
      <c r="J473" s="61"/>
      <c r="K473" s="61"/>
      <c r="L473" s="61"/>
      <c r="M473" s="61"/>
      <c r="N473" s="61"/>
    </row>
    <row r="474" spans="1:14" s="48" customFormat="1" ht="12.75" customHeight="1" x14ac:dyDescent="0.25">
      <c r="A474" s="33" t="s">
        <v>324</v>
      </c>
      <c r="B474" s="34" t="s">
        <v>325</v>
      </c>
      <c r="C474" s="26" t="s">
        <v>12</v>
      </c>
      <c r="D474" s="35">
        <f t="shared" si="59"/>
        <v>0.34799999999999998</v>
      </c>
      <c r="E474" s="36"/>
      <c r="F474" s="36">
        <v>0.34799999999999998</v>
      </c>
      <c r="H474" s="49"/>
      <c r="I474" s="61"/>
      <c r="J474" s="61"/>
      <c r="K474" s="61"/>
      <c r="L474" s="61"/>
      <c r="M474" s="61"/>
      <c r="N474" s="61"/>
    </row>
    <row r="475" spans="1:14" s="48" customFormat="1" ht="12.75" customHeight="1" x14ac:dyDescent="0.25">
      <c r="A475" s="33"/>
      <c r="B475" s="46"/>
      <c r="C475" s="26" t="s">
        <v>14</v>
      </c>
      <c r="D475" s="35">
        <f t="shared" si="59"/>
        <v>1</v>
      </c>
      <c r="E475" s="36"/>
      <c r="F475" s="36">
        <v>1</v>
      </c>
      <c r="H475" s="49"/>
      <c r="I475" s="61"/>
      <c r="J475" s="61"/>
      <c r="K475" s="61"/>
      <c r="L475" s="61"/>
      <c r="M475" s="61"/>
      <c r="N475" s="61"/>
    </row>
    <row r="476" spans="1:14" s="48" customFormat="1" ht="12.75" customHeight="1" x14ac:dyDescent="0.25">
      <c r="A476" s="33"/>
      <c r="B476" s="47"/>
      <c r="C476" s="26" t="s">
        <v>15</v>
      </c>
      <c r="D476" s="35">
        <f t="shared" si="59"/>
        <v>128.53700000000001</v>
      </c>
      <c r="E476" s="36"/>
      <c r="F476" s="36">
        <v>128.53700000000001</v>
      </c>
      <c r="H476" s="49"/>
      <c r="I476" s="61"/>
      <c r="J476" s="61"/>
      <c r="K476" s="61"/>
      <c r="L476" s="61"/>
      <c r="M476" s="61"/>
      <c r="N476" s="61"/>
    </row>
    <row r="477" spans="1:14" s="48" customFormat="1" ht="12.75" customHeight="1" x14ac:dyDescent="0.25">
      <c r="A477" s="33" t="s">
        <v>326</v>
      </c>
      <c r="B477" s="34" t="s">
        <v>327</v>
      </c>
      <c r="C477" s="26" t="s">
        <v>12</v>
      </c>
      <c r="D477" s="35">
        <f t="shared" si="59"/>
        <v>1.224</v>
      </c>
      <c r="E477" s="36"/>
      <c r="F477" s="36">
        <v>1.224</v>
      </c>
      <c r="H477" s="49"/>
      <c r="I477" s="49"/>
      <c r="J477" s="61"/>
      <c r="K477" s="61"/>
      <c r="L477" s="49"/>
      <c r="M477" s="61"/>
      <c r="N477" s="61"/>
    </row>
    <row r="478" spans="1:14" s="48" customFormat="1" ht="12.75" customHeight="1" x14ac:dyDescent="0.25">
      <c r="A478" s="33"/>
      <c r="B478" s="46"/>
      <c r="C478" s="26" t="s">
        <v>14</v>
      </c>
      <c r="D478" s="35">
        <f t="shared" si="59"/>
        <v>1</v>
      </c>
      <c r="E478" s="36"/>
      <c r="F478" s="36">
        <v>1</v>
      </c>
      <c r="H478" s="49"/>
      <c r="I478" s="49"/>
      <c r="J478" s="61"/>
      <c r="K478" s="61"/>
      <c r="L478" s="61"/>
      <c r="M478" s="61"/>
      <c r="N478" s="61"/>
    </row>
    <row r="479" spans="1:14" s="48" customFormat="1" ht="12.75" customHeight="1" x14ac:dyDescent="0.25">
      <c r="A479" s="33"/>
      <c r="B479" s="47"/>
      <c r="C479" s="26" t="s">
        <v>15</v>
      </c>
      <c r="D479" s="35">
        <f t="shared" si="59"/>
        <v>400.94</v>
      </c>
      <c r="E479" s="36"/>
      <c r="F479" s="36">
        <v>400.94</v>
      </c>
      <c r="H479" s="49"/>
      <c r="I479" s="49"/>
      <c r="J479" s="61"/>
      <c r="K479" s="61"/>
      <c r="L479" s="61"/>
      <c r="M479" s="61"/>
      <c r="N479" s="61"/>
    </row>
    <row r="480" spans="1:14" s="44" customFormat="1" ht="12.75" customHeight="1" x14ac:dyDescent="0.25">
      <c r="A480" s="33" t="s">
        <v>328</v>
      </c>
      <c r="B480" s="34" t="s">
        <v>329</v>
      </c>
      <c r="C480" s="26" t="s">
        <v>12</v>
      </c>
      <c r="D480" s="35">
        <f t="shared" si="59"/>
        <v>1.224</v>
      </c>
      <c r="E480" s="36"/>
      <c r="F480" s="36">
        <v>1.224</v>
      </c>
      <c r="G480" s="45"/>
      <c r="H480" s="49"/>
      <c r="I480" s="61"/>
      <c r="J480" s="61"/>
      <c r="K480" s="61"/>
      <c r="L480" s="61"/>
      <c r="M480" s="61"/>
      <c r="N480" s="61"/>
    </row>
    <row r="481" spans="1:14" s="44" customFormat="1" ht="12.75" customHeight="1" x14ac:dyDescent="0.25">
      <c r="A481" s="33"/>
      <c r="B481" s="46"/>
      <c r="C481" s="26" t="s">
        <v>14</v>
      </c>
      <c r="D481" s="35">
        <f t="shared" si="59"/>
        <v>1</v>
      </c>
      <c r="E481" s="36"/>
      <c r="F481" s="36">
        <v>1</v>
      </c>
      <c r="G481" s="45"/>
      <c r="H481" s="49"/>
      <c r="I481" s="61"/>
      <c r="J481" s="61"/>
      <c r="K481" s="61"/>
      <c r="L481" s="61"/>
      <c r="M481" s="61"/>
      <c r="N481" s="61"/>
    </row>
    <row r="482" spans="1:14" s="42" customFormat="1" ht="12.75" customHeight="1" x14ac:dyDescent="0.25">
      <c r="A482" s="33"/>
      <c r="B482" s="47"/>
      <c r="C482" s="26" t="s">
        <v>15</v>
      </c>
      <c r="D482" s="35">
        <f t="shared" si="59"/>
        <v>338.59399999999999</v>
      </c>
      <c r="E482" s="36"/>
      <c r="F482" s="36">
        <v>338.59399999999999</v>
      </c>
      <c r="G482" s="50"/>
      <c r="H482" s="49"/>
      <c r="I482" s="62"/>
      <c r="J482" s="62"/>
      <c r="K482" s="62"/>
      <c r="L482" s="62"/>
      <c r="M482" s="62"/>
      <c r="N482" s="62"/>
    </row>
    <row r="483" spans="1:14" s="42" customFormat="1" ht="12.75" customHeight="1" x14ac:dyDescent="0.25">
      <c r="A483" s="33" t="s">
        <v>330</v>
      </c>
      <c r="B483" s="34" t="s">
        <v>331</v>
      </c>
      <c r="C483" s="26" t="s">
        <v>12</v>
      </c>
      <c r="D483" s="35">
        <f t="shared" si="59"/>
        <v>0.50600000000000001</v>
      </c>
      <c r="E483" s="54"/>
      <c r="F483" s="54">
        <v>0.50600000000000001</v>
      </c>
      <c r="G483" s="50"/>
      <c r="H483" s="49"/>
      <c r="I483" s="62"/>
      <c r="J483" s="62"/>
      <c r="K483" s="62"/>
      <c r="L483" s="62"/>
      <c r="M483" s="62"/>
      <c r="N483" s="62"/>
    </row>
    <row r="484" spans="1:14" s="44" customFormat="1" ht="12.75" customHeight="1" x14ac:dyDescent="0.25">
      <c r="A484" s="33"/>
      <c r="B484" s="46"/>
      <c r="C484" s="26" t="s">
        <v>14</v>
      </c>
      <c r="D484" s="35">
        <f t="shared" si="59"/>
        <v>1</v>
      </c>
      <c r="E484" s="54"/>
      <c r="F484" s="54">
        <v>1</v>
      </c>
      <c r="G484" s="50"/>
      <c r="H484" s="49"/>
      <c r="I484" s="61"/>
      <c r="J484" s="61"/>
      <c r="K484" s="61"/>
      <c r="L484" s="61"/>
      <c r="M484" s="61"/>
      <c r="N484" s="61"/>
    </row>
    <row r="485" spans="1:14" s="44" customFormat="1" ht="12.75" customHeight="1" x14ac:dyDescent="0.25">
      <c r="A485" s="33"/>
      <c r="B485" s="47"/>
      <c r="C485" s="26" t="s">
        <v>15</v>
      </c>
      <c r="D485" s="35">
        <f t="shared" si="59"/>
        <v>261.42399999999998</v>
      </c>
      <c r="E485" s="36"/>
      <c r="F485" s="36">
        <v>261.42399999999998</v>
      </c>
      <c r="G485" s="50"/>
      <c r="H485" s="49"/>
      <c r="I485" s="61"/>
      <c r="J485" s="61"/>
      <c r="K485" s="61"/>
      <c r="L485" s="61"/>
      <c r="M485" s="61"/>
      <c r="N485" s="61"/>
    </row>
    <row r="486" spans="1:14" s="44" customFormat="1" ht="12.75" customHeight="1" x14ac:dyDescent="0.25">
      <c r="A486" s="33" t="s">
        <v>332</v>
      </c>
      <c r="B486" s="34" t="s">
        <v>333</v>
      </c>
      <c r="C486" s="26" t="s">
        <v>12</v>
      </c>
      <c r="D486" s="35">
        <f t="shared" si="59"/>
        <v>0.57899999999999996</v>
      </c>
      <c r="E486" s="36"/>
      <c r="F486" s="54">
        <v>0.57899999999999996</v>
      </c>
      <c r="G486" s="45"/>
      <c r="H486" s="49"/>
      <c r="I486" s="49"/>
      <c r="J486" s="61"/>
      <c r="K486" s="61"/>
      <c r="L486" s="61"/>
      <c r="M486" s="61"/>
      <c r="N486" s="61"/>
    </row>
    <row r="487" spans="1:14" s="44" customFormat="1" ht="12.75" customHeight="1" x14ac:dyDescent="0.25">
      <c r="A487" s="33"/>
      <c r="B487" s="46"/>
      <c r="C487" s="26" t="s">
        <v>14</v>
      </c>
      <c r="D487" s="35">
        <f t="shared" si="59"/>
        <v>1</v>
      </c>
      <c r="E487" s="36"/>
      <c r="F487" s="54">
        <v>1</v>
      </c>
      <c r="G487" s="45"/>
      <c r="H487" s="49"/>
      <c r="I487" s="49"/>
      <c r="J487" s="61"/>
      <c r="K487" s="61"/>
      <c r="L487" s="61"/>
      <c r="M487" s="61"/>
      <c r="N487" s="61"/>
    </row>
    <row r="488" spans="1:14" s="44" customFormat="1" ht="12.75" customHeight="1" x14ac:dyDescent="0.25">
      <c r="A488" s="33"/>
      <c r="B488" s="47"/>
      <c r="C488" s="26" t="s">
        <v>15</v>
      </c>
      <c r="D488" s="35">
        <f t="shared" si="59"/>
        <v>233.399</v>
      </c>
      <c r="E488" s="36"/>
      <c r="F488" s="36">
        <v>233.399</v>
      </c>
      <c r="G488" s="45"/>
      <c r="H488" s="49"/>
      <c r="I488" s="49"/>
      <c r="J488" s="61"/>
      <c r="K488" s="61"/>
      <c r="L488" s="61"/>
      <c r="M488" s="61"/>
      <c r="N488" s="61"/>
    </row>
    <row r="489" spans="1:14" ht="12.75" customHeight="1" x14ac:dyDescent="0.2">
      <c r="A489" s="33" t="s">
        <v>334</v>
      </c>
      <c r="B489" s="34" t="s">
        <v>335</v>
      </c>
      <c r="C489" s="26" t="s">
        <v>12</v>
      </c>
      <c r="D489" s="35">
        <f t="shared" si="59"/>
        <v>0.23400000000000001</v>
      </c>
      <c r="E489" s="54"/>
      <c r="F489" s="36">
        <v>0.23400000000000001</v>
      </c>
      <c r="H489" s="52"/>
      <c r="I489" s="55"/>
      <c r="J489" s="55"/>
      <c r="K489" s="55"/>
      <c r="L489" s="55"/>
      <c r="M489" s="55"/>
      <c r="N489" s="55"/>
    </row>
    <row r="490" spans="1:14" ht="12.75" customHeight="1" x14ac:dyDescent="0.2">
      <c r="A490" s="33"/>
      <c r="B490" s="46"/>
      <c r="C490" s="26" t="s">
        <v>14</v>
      </c>
      <c r="D490" s="35">
        <f t="shared" si="59"/>
        <v>1</v>
      </c>
      <c r="E490" s="54"/>
      <c r="F490" s="36">
        <v>1</v>
      </c>
      <c r="H490" s="52"/>
      <c r="I490" s="55"/>
      <c r="J490" s="55"/>
      <c r="K490" s="55"/>
      <c r="L490" s="55"/>
      <c r="M490" s="55"/>
      <c r="N490" s="55"/>
    </row>
    <row r="491" spans="1:14" ht="12.75" customHeight="1" x14ac:dyDescent="0.25">
      <c r="A491" s="33"/>
      <c r="B491" s="47"/>
      <c r="C491" s="26" t="s">
        <v>15</v>
      </c>
      <c r="D491" s="35">
        <f t="shared" si="59"/>
        <v>137.45699999999999</v>
      </c>
      <c r="E491" s="36"/>
      <c r="F491" s="36">
        <v>137.45699999999999</v>
      </c>
      <c r="H491" s="52"/>
      <c r="I491" s="52"/>
      <c r="J491" s="55"/>
      <c r="K491" s="55"/>
      <c r="L491" s="55"/>
      <c r="M491" s="55"/>
      <c r="N491" s="55"/>
    </row>
    <row r="492" spans="1:14" ht="12.75" customHeight="1" x14ac:dyDescent="0.2">
      <c r="A492" s="33" t="s">
        <v>336</v>
      </c>
      <c r="B492" s="34" t="s">
        <v>337</v>
      </c>
      <c r="C492" s="26" t="s">
        <v>12</v>
      </c>
      <c r="D492" s="35">
        <f t="shared" si="59"/>
        <v>0.52200000000000002</v>
      </c>
      <c r="E492" s="54"/>
      <c r="F492" s="54">
        <v>0.52200000000000002</v>
      </c>
      <c r="G492" s="53"/>
      <c r="H492" s="52"/>
      <c r="I492" s="52"/>
      <c r="J492" s="55"/>
      <c r="K492" s="55"/>
      <c r="L492" s="55"/>
      <c r="M492" s="55"/>
      <c r="N492" s="55"/>
    </row>
    <row r="493" spans="1:14" ht="12.75" customHeight="1" x14ac:dyDescent="0.2">
      <c r="A493" s="33"/>
      <c r="B493" s="46"/>
      <c r="C493" s="26" t="s">
        <v>14</v>
      </c>
      <c r="D493" s="35">
        <f t="shared" si="59"/>
        <v>1</v>
      </c>
      <c r="E493" s="54"/>
      <c r="F493" s="54">
        <v>1</v>
      </c>
      <c r="G493" s="53"/>
      <c r="H493" s="52"/>
      <c r="I493" s="52"/>
      <c r="J493" s="55"/>
      <c r="K493" s="55"/>
      <c r="L493" s="55"/>
      <c r="M493" s="55"/>
      <c r="N493" s="55"/>
    </row>
    <row r="494" spans="1:14" ht="12.75" customHeight="1" x14ac:dyDescent="0.25">
      <c r="A494" s="33"/>
      <c r="B494" s="47"/>
      <c r="C494" s="26" t="s">
        <v>15</v>
      </c>
      <c r="D494" s="35">
        <f t="shared" si="59"/>
        <v>425.68200000000002</v>
      </c>
      <c r="E494" s="36"/>
      <c r="F494" s="36">
        <v>425.68200000000002</v>
      </c>
      <c r="G494" s="53"/>
      <c r="H494" s="52"/>
      <c r="I494" s="55"/>
      <c r="J494" s="55"/>
      <c r="K494" s="55"/>
      <c r="L494" s="55"/>
      <c r="M494" s="55"/>
      <c r="N494" s="55"/>
    </row>
    <row r="495" spans="1:14" ht="12.75" customHeight="1" x14ac:dyDescent="0.2">
      <c r="A495" s="33" t="s">
        <v>338</v>
      </c>
      <c r="B495" s="34" t="s">
        <v>339</v>
      </c>
      <c r="C495" s="26" t="s">
        <v>12</v>
      </c>
      <c r="D495" s="35">
        <f t="shared" si="59"/>
        <v>0.73499999999999999</v>
      </c>
      <c r="E495" s="36"/>
      <c r="F495" s="36">
        <v>0.73499999999999999</v>
      </c>
      <c r="H495" s="52"/>
      <c r="I495" s="55"/>
      <c r="J495" s="55"/>
      <c r="K495" s="55"/>
      <c r="L495" s="55"/>
      <c r="M495" s="55"/>
      <c r="N495" s="55"/>
    </row>
    <row r="496" spans="1:14" ht="12.75" customHeight="1" x14ac:dyDescent="0.2">
      <c r="A496" s="33"/>
      <c r="B496" s="46"/>
      <c r="C496" s="26" t="s">
        <v>14</v>
      </c>
      <c r="D496" s="35">
        <f t="shared" si="59"/>
        <v>1</v>
      </c>
      <c r="E496" s="36"/>
      <c r="F496" s="36">
        <v>1</v>
      </c>
      <c r="H496" s="52"/>
      <c r="I496" s="55"/>
      <c r="J496" s="55"/>
      <c r="K496" s="55"/>
      <c r="L496" s="55"/>
      <c r="M496" s="55"/>
      <c r="N496" s="55"/>
    </row>
    <row r="497" spans="1:16" ht="12.75" customHeight="1" x14ac:dyDescent="0.25">
      <c r="A497" s="33"/>
      <c r="B497" s="47"/>
      <c r="C497" s="26" t="s">
        <v>15</v>
      </c>
      <c r="D497" s="56">
        <f t="shared" si="59"/>
        <v>264.447</v>
      </c>
      <c r="E497" s="36"/>
      <c r="F497" s="36">
        <v>264.447</v>
      </c>
      <c r="H497" s="52"/>
      <c r="I497" s="55"/>
      <c r="J497" s="55"/>
      <c r="K497" s="55"/>
      <c r="L497" s="55"/>
      <c r="M497" s="55"/>
      <c r="N497" s="55"/>
    </row>
    <row r="498" spans="1:16" ht="12.75" customHeight="1" x14ac:dyDescent="0.2">
      <c r="A498" s="33" t="s">
        <v>340</v>
      </c>
      <c r="B498" s="34" t="s">
        <v>341</v>
      </c>
      <c r="C498" s="26" t="s">
        <v>12</v>
      </c>
      <c r="D498" s="56">
        <f t="shared" si="59"/>
        <v>0.40200000000000002</v>
      </c>
      <c r="E498" s="36"/>
      <c r="F498" s="36">
        <v>0.40200000000000002</v>
      </c>
    </row>
    <row r="499" spans="1:16" ht="12.75" customHeight="1" x14ac:dyDescent="0.2">
      <c r="A499" s="33"/>
      <c r="B499" s="46"/>
      <c r="C499" s="26" t="s">
        <v>14</v>
      </c>
      <c r="D499" s="56">
        <f t="shared" si="59"/>
        <v>1</v>
      </c>
      <c r="E499" s="36"/>
      <c r="F499" s="36">
        <v>1</v>
      </c>
    </row>
    <row r="500" spans="1:16" s="7" customFormat="1" ht="12.75" customHeight="1" x14ac:dyDescent="0.25">
      <c r="A500" s="33"/>
      <c r="B500" s="47"/>
      <c r="C500" s="26" t="s">
        <v>15</v>
      </c>
      <c r="D500" s="56">
        <f t="shared" si="59"/>
        <v>235.67699999999999</v>
      </c>
      <c r="E500" s="36"/>
      <c r="F500" s="36">
        <v>235.67699999999999</v>
      </c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2.75" customHeight="1" x14ac:dyDescent="0.2">
      <c r="A501" s="33" t="s">
        <v>342</v>
      </c>
      <c r="B501" s="34" t="s">
        <v>343</v>
      </c>
      <c r="C501" s="26" t="s">
        <v>12</v>
      </c>
      <c r="D501" s="56">
        <f t="shared" si="59"/>
        <v>0.432</v>
      </c>
      <c r="E501" s="36"/>
      <c r="F501" s="54">
        <v>0.432</v>
      </c>
    </row>
    <row r="502" spans="1:16" s="7" customFormat="1" ht="12.75" customHeight="1" x14ac:dyDescent="0.2">
      <c r="A502" s="33"/>
      <c r="B502" s="46"/>
      <c r="C502" s="26" t="s">
        <v>14</v>
      </c>
      <c r="D502" s="56">
        <f t="shared" si="59"/>
        <v>1</v>
      </c>
      <c r="E502" s="36"/>
      <c r="F502" s="54">
        <v>1</v>
      </c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2.75" customHeight="1" x14ac:dyDescent="0.25">
      <c r="A503" s="33"/>
      <c r="B503" s="47"/>
      <c r="C503" s="26" t="s">
        <v>15</v>
      </c>
      <c r="D503" s="56">
        <f t="shared" si="59"/>
        <v>249.29499999999999</v>
      </c>
      <c r="E503" s="36"/>
      <c r="F503" s="36">
        <v>249.29499999999999</v>
      </c>
    </row>
    <row r="504" spans="1:16" ht="12.75" customHeight="1" x14ac:dyDescent="0.2">
      <c r="A504" s="33" t="s">
        <v>344</v>
      </c>
      <c r="B504" s="34" t="s">
        <v>345</v>
      </c>
      <c r="C504" s="26" t="s">
        <v>12</v>
      </c>
      <c r="D504" s="56">
        <f t="shared" si="59"/>
        <v>0.52600000000000002</v>
      </c>
      <c r="E504" s="36"/>
      <c r="F504" s="54">
        <v>0.52600000000000002</v>
      </c>
    </row>
    <row r="505" spans="1:16" ht="12.75" customHeight="1" x14ac:dyDescent="0.2">
      <c r="A505" s="33"/>
      <c r="B505" s="46"/>
      <c r="C505" s="26" t="s">
        <v>14</v>
      </c>
      <c r="D505" s="56">
        <f t="shared" si="59"/>
        <v>1</v>
      </c>
      <c r="E505" s="36"/>
      <c r="F505" s="54">
        <v>1</v>
      </c>
    </row>
    <row r="506" spans="1:16" ht="12.75" customHeight="1" x14ac:dyDescent="0.25">
      <c r="A506" s="33"/>
      <c r="B506" s="47"/>
      <c r="C506" s="26" t="s">
        <v>15</v>
      </c>
      <c r="D506" s="56">
        <f t="shared" si="59"/>
        <v>292.63900000000001</v>
      </c>
      <c r="E506" s="36"/>
      <c r="F506" s="36">
        <v>292.63900000000001</v>
      </c>
    </row>
    <row r="507" spans="1:16" ht="12.75" customHeight="1" x14ac:dyDescent="0.2">
      <c r="A507" s="33" t="s">
        <v>346</v>
      </c>
      <c r="B507" s="34" t="s">
        <v>347</v>
      </c>
      <c r="C507" s="26" t="s">
        <v>12</v>
      </c>
      <c r="D507" s="56">
        <f t="shared" si="59"/>
        <v>0.30399999999999999</v>
      </c>
      <c r="E507" s="36">
        <v>0.30399999999999999</v>
      </c>
      <c r="F507" s="54"/>
    </row>
    <row r="508" spans="1:16" ht="12.75" customHeight="1" x14ac:dyDescent="0.2">
      <c r="A508" s="33"/>
      <c r="B508" s="46"/>
      <c r="C508" s="26" t="s">
        <v>14</v>
      </c>
      <c r="D508" s="56">
        <f t="shared" si="59"/>
        <v>1</v>
      </c>
      <c r="E508" s="36">
        <v>1</v>
      </c>
      <c r="F508" s="54"/>
    </row>
    <row r="509" spans="1:16" ht="12.75" customHeight="1" x14ac:dyDescent="0.25">
      <c r="A509" s="33"/>
      <c r="B509" s="47"/>
      <c r="C509" s="26" t="s">
        <v>15</v>
      </c>
      <c r="D509" s="56">
        <f t="shared" si="59"/>
        <v>102.06100000000001</v>
      </c>
      <c r="E509" s="36">
        <v>102.06100000000001</v>
      </c>
      <c r="F509" s="36"/>
    </row>
    <row r="510" spans="1:16" ht="12.75" customHeight="1" x14ac:dyDescent="0.2">
      <c r="A510" s="33" t="s">
        <v>348</v>
      </c>
      <c r="B510" s="34" t="s">
        <v>349</v>
      </c>
      <c r="C510" s="26" t="s">
        <v>12</v>
      </c>
      <c r="D510" s="56">
        <f t="shared" si="59"/>
        <v>0.28499999999999998</v>
      </c>
      <c r="E510" s="36">
        <v>0.28499999999999998</v>
      </c>
      <c r="F510" s="54"/>
    </row>
    <row r="511" spans="1:16" ht="12.75" customHeight="1" x14ac:dyDescent="0.2">
      <c r="A511" s="33"/>
      <c r="B511" s="46"/>
      <c r="C511" s="26" t="s">
        <v>14</v>
      </c>
      <c r="D511" s="56">
        <f t="shared" si="59"/>
        <v>1</v>
      </c>
      <c r="E511" s="36">
        <v>1</v>
      </c>
      <c r="F511" s="54"/>
    </row>
    <row r="512" spans="1:16" ht="12.75" customHeight="1" x14ac:dyDescent="0.25">
      <c r="A512" s="33"/>
      <c r="B512" s="47"/>
      <c r="C512" s="26" t="s">
        <v>15</v>
      </c>
      <c r="D512" s="56">
        <f t="shared" si="59"/>
        <v>114.241</v>
      </c>
      <c r="E512" s="36">
        <v>114.241</v>
      </c>
      <c r="F512" s="36"/>
    </row>
    <row r="513" spans="1:6" ht="12.75" customHeight="1" x14ac:dyDescent="0.2">
      <c r="A513" s="33" t="s">
        <v>350</v>
      </c>
      <c r="B513" s="34" t="s">
        <v>351</v>
      </c>
      <c r="C513" s="26" t="s">
        <v>12</v>
      </c>
      <c r="D513" s="56">
        <f t="shared" si="59"/>
        <v>0.28499999999999998</v>
      </c>
      <c r="E513" s="36">
        <v>0.28499999999999998</v>
      </c>
      <c r="F513" s="54"/>
    </row>
    <row r="514" spans="1:6" ht="12.75" customHeight="1" x14ac:dyDescent="0.2">
      <c r="A514" s="33"/>
      <c r="B514" s="46"/>
      <c r="C514" s="26" t="s">
        <v>14</v>
      </c>
      <c r="D514" s="56">
        <f t="shared" si="59"/>
        <v>1</v>
      </c>
      <c r="E514" s="36">
        <v>1</v>
      </c>
      <c r="F514" s="54"/>
    </row>
    <row r="515" spans="1:6" ht="12.75" customHeight="1" x14ac:dyDescent="0.25">
      <c r="A515" s="33"/>
      <c r="B515" s="47"/>
      <c r="C515" s="26" t="s">
        <v>15</v>
      </c>
      <c r="D515" s="56">
        <f t="shared" si="59"/>
        <v>108.863</v>
      </c>
      <c r="E515" s="36">
        <v>108.863</v>
      </c>
      <c r="F515" s="36"/>
    </row>
    <row r="516" spans="1:6" ht="12.75" customHeight="1" x14ac:dyDescent="0.2">
      <c r="A516" s="33" t="s">
        <v>352</v>
      </c>
      <c r="B516" s="34" t="s">
        <v>353</v>
      </c>
      <c r="C516" s="26" t="s">
        <v>12</v>
      </c>
      <c r="D516" s="56">
        <f t="shared" si="59"/>
        <v>0.33500000000000002</v>
      </c>
      <c r="E516" s="36">
        <v>0.33500000000000002</v>
      </c>
      <c r="F516" s="54"/>
    </row>
    <row r="517" spans="1:6" ht="12.75" customHeight="1" x14ac:dyDescent="0.2">
      <c r="A517" s="33"/>
      <c r="B517" s="46"/>
      <c r="C517" s="26" t="s">
        <v>14</v>
      </c>
      <c r="D517" s="56">
        <f t="shared" ref="D517:D524" si="60">E517+F517</f>
        <v>1</v>
      </c>
      <c r="E517" s="36">
        <v>1</v>
      </c>
      <c r="F517" s="54"/>
    </row>
    <row r="518" spans="1:6" ht="12.75" customHeight="1" x14ac:dyDescent="0.25">
      <c r="A518" s="33"/>
      <c r="B518" s="47"/>
      <c r="C518" s="26" t="s">
        <v>15</v>
      </c>
      <c r="D518" s="56">
        <f t="shared" si="60"/>
        <v>318.26900000000001</v>
      </c>
      <c r="E518" s="36">
        <v>318.26900000000001</v>
      </c>
      <c r="F518" s="36"/>
    </row>
    <row r="519" spans="1:6" ht="12.75" customHeight="1" x14ac:dyDescent="0.2">
      <c r="A519" s="33" t="s">
        <v>354</v>
      </c>
      <c r="B519" s="34" t="s">
        <v>355</v>
      </c>
      <c r="C519" s="26" t="s">
        <v>12</v>
      </c>
      <c r="D519" s="56">
        <f t="shared" si="60"/>
        <v>0.44</v>
      </c>
      <c r="E519" s="36">
        <v>0.44</v>
      </c>
      <c r="F519" s="54"/>
    </row>
    <row r="520" spans="1:6" ht="12.75" customHeight="1" x14ac:dyDescent="0.2">
      <c r="A520" s="33"/>
      <c r="B520" s="46"/>
      <c r="C520" s="26" t="s">
        <v>14</v>
      </c>
      <c r="D520" s="56">
        <f t="shared" si="60"/>
        <v>1</v>
      </c>
      <c r="E520" s="36">
        <v>1</v>
      </c>
      <c r="F520" s="54"/>
    </row>
    <row r="521" spans="1:6" ht="12.75" customHeight="1" x14ac:dyDescent="0.25">
      <c r="A521" s="33"/>
      <c r="B521" s="47"/>
      <c r="C521" s="26" t="s">
        <v>15</v>
      </c>
      <c r="D521" s="56">
        <f t="shared" si="60"/>
        <v>142.66900000000001</v>
      </c>
      <c r="E521" s="36">
        <v>142.66900000000001</v>
      </c>
      <c r="F521" s="36"/>
    </row>
    <row r="522" spans="1:6" ht="12.75" customHeight="1" x14ac:dyDescent="0.2">
      <c r="A522" s="33" t="s">
        <v>356</v>
      </c>
      <c r="B522" s="34" t="s">
        <v>357</v>
      </c>
      <c r="C522" s="26" t="s">
        <v>12</v>
      </c>
      <c r="D522" s="56">
        <f t="shared" si="60"/>
        <v>0.31</v>
      </c>
      <c r="E522" s="36">
        <v>0.31</v>
      </c>
      <c r="F522" s="54"/>
    </row>
    <row r="523" spans="1:6" ht="12.75" customHeight="1" x14ac:dyDescent="0.2">
      <c r="A523" s="33"/>
      <c r="B523" s="46"/>
      <c r="C523" s="26" t="s">
        <v>14</v>
      </c>
      <c r="D523" s="56">
        <f t="shared" si="60"/>
        <v>1</v>
      </c>
      <c r="E523" s="36">
        <v>1</v>
      </c>
      <c r="F523" s="54"/>
    </row>
    <row r="524" spans="1:6" ht="12.75" customHeight="1" x14ac:dyDescent="0.25">
      <c r="A524" s="33"/>
      <c r="B524" s="47"/>
      <c r="C524" s="26" t="s">
        <v>15</v>
      </c>
      <c r="D524" s="56">
        <f t="shared" si="60"/>
        <v>156.90899999999999</v>
      </c>
      <c r="E524" s="36">
        <v>156.90899999999999</v>
      </c>
      <c r="F524" s="36"/>
    </row>
    <row r="527" spans="1:6" x14ac:dyDescent="0.2">
      <c r="D527" s="1"/>
    </row>
  </sheetData>
  <mergeCells count="8">
    <mergeCell ref="A9:A11"/>
    <mergeCell ref="A3:F3"/>
    <mergeCell ref="A4:F4"/>
    <mergeCell ref="A6:A8"/>
    <mergeCell ref="B6:B8"/>
    <mergeCell ref="C6:C8"/>
    <mergeCell ref="D6:F6"/>
    <mergeCell ref="D7:F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мес. косм.л.к.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2017-04-20T06:10:01Z</dcterms:created>
  <dcterms:modified xsi:type="dcterms:W3CDTF">2017-04-20T06:10:51Z</dcterms:modified>
</cp:coreProperties>
</file>