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4 кв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49" i="1" l="1"/>
  <c r="D149" i="1" s="1"/>
  <c r="E148" i="1"/>
  <c r="D148" i="1" s="1"/>
  <c r="E147" i="1"/>
  <c r="D147" i="1" s="1"/>
  <c r="E146" i="1"/>
  <c r="D146" i="1" s="1"/>
  <c r="E145" i="1"/>
  <c r="D145" i="1" s="1"/>
  <c r="E144" i="1"/>
  <c r="D144" i="1" s="1"/>
  <c r="E143" i="1"/>
  <c r="D143" i="1" s="1"/>
  <c r="E142" i="1"/>
  <c r="D142" i="1" s="1"/>
  <c r="E135" i="1"/>
  <c r="D135" i="1" s="1"/>
  <c r="E134" i="1"/>
  <c r="D134" i="1" s="1"/>
  <c r="F122" i="1"/>
  <c r="D122" i="1" s="1"/>
  <c r="D117" i="1"/>
  <c r="F115" i="1"/>
  <c r="D115" i="1"/>
  <c r="F92" i="1"/>
  <c r="E92" i="1"/>
  <c r="F91" i="1"/>
  <c r="E91" i="1"/>
  <c r="D91" i="1"/>
  <c r="F90" i="1"/>
  <c r="E90" i="1"/>
  <c r="D90" i="1" s="1"/>
  <c r="D88" i="1" s="1"/>
  <c r="F89" i="1"/>
  <c r="E89" i="1"/>
  <c r="F88" i="1"/>
  <c r="E88" i="1"/>
  <c r="F87" i="1"/>
  <c r="E87" i="1"/>
  <c r="D87" i="1" s="1"/>
  <c r="F86" i="1"/>
  <c r="E86" i="1"/>
  <c r="D86" i="1"/>
  <c r="F85" i="1"/>
  <c r="E85" i="1"/>
  <c r="D85" i="1" s="1"/>
  <c r="F84" i="1"/>
  <c r="E84" i="1"/>
  <c r="D84" i="1"/>
  <c r="F83" i="1"/>
  <c r="E83" i="1"/>
  <c r="D83" i="1" s="1"/>
  <c r="F82" i="1"/>
  <c r="E82" i="1"/>
  <c r="D82" i="1"/>
  <c r="F81" i="1"/>
  <c r="E81" i="1"/>
  <c r="D81" i="1" s="1"/>
  <c r="F80" i="1"/>
  <c r="E80" i="1"/>
  <c r="D80" i="1"/>
  <c r="F79" i="1"/>
  <c r="E79" i="1"/>
  <c r="D79" i="1" s="1"/>
  <c r="F78" i="1"/>
  <c r="E78" i="1"/>
  <c r="D78" i="1"/>
  <c r="F77" i="1"/>
  <c r="E77" i="1"/>
  <c r="D77" i="1" s="1"/>
  <c r="F76" i="1"/>
  <c r="E76" i="1"/>
  <c r="D76" i="1"/>
  <c r="F75" i="1"/>
  <c r="E75" i="1"/>
  <c r="D75" i="1" s="1"/>
  <c r="F74" i="1"/>
  <c r="E74" i="1"/>
  <c r="D74" i="1"/>
  <c r="F73" i="1"/>
  <c r="E73" i="1"/>
  <c r="D73" i="1" s="1"/>
  <c r="F72" i="1"/>
  <c r="E72" i="1"/>
  <c r="D72" i="1"/>
  <c r="F71" i="1"/>
  <c r="E71" i="1"/>
  <c r="D71" i="1" s="1"/>
  <c r="F70" i="1"/>
  <c r="E70" i="1"/>
  <c r="D70" i="1"/>
  <c r="F69" i="1"/>
  <c r="E69" i="1"/>
  <c r="D69" i="1" s="1"/>
  <c r="F68" i="1"/>
  <c r="E68" i="1"/>
  <c r="D68" i="1"/>
  <c r="F67" i="1"/>
  <c r="E67" i="1"/>
  <c r="D67" i="1" s="1"/>
  <c r="F66" i="1"/>
  <c r="E66" i="1"/>
  <c r="D66" i="1"/>
  <c r="F65" i="1"/>
  <c r="E65" i="1"/>
  <c r="D65" i="1" s="1"/>
  <c r="F64" i="1"/>
  <c r="E64" i="1"/>
  <c r="D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D53" i="1" s="1"/>
  <c r="F52" i="1"/>
  <c r="E52" i="1"/>
  <c r="D52" i="1"/>
  <c r="F51" i="1"/>
  <c r="E51" i="1"/>
  <c r="D51" i="1" s="1"/>
  <c r="F50" i="1"/>
  <c r="E50" i="1"/>
  <c r="D50" i="1"/>
  <c r="F49" i="1"/>
  <c r="E49" i="1"/>
  <c r="D49" i="1" s="1"/>
  <c r="F48" i="1"/>
  <c r="E48" i="1"/>
  <c r="D48" i="1"/>
  <c r="F47" i="1"/>
  <c r="E47" i="1"/>
  <c r="D47" i="1" s="1"/>
  <c r="F46" i="1"/>
  <c r="E46" i="1"/>
  <c r="D46" i="1"/>
  <c r="F45" i="1"/>
  <c r="E45" i="1"/>
  <c r="D45" i="1" s="1"/>
  <c r="F44" i="1"/>
  <c r="E44" i="1"/>
  <c r="D44" i="1"/>
  <c r="F43" i="1"/>
  <c r="E43" i="1"/>
  <c r="D43" i="1" s="1"/>
  <c r="F42" i="1"/>
  <c r="E42" i="1"/>
  <c r="D42" i="1"/>
  <c r="F41" i="1"/>
  <c r="E41" i="1"/>
  <c r="D41" i="1" s="1"/>
  <c r="F40" i="1"/>
  <c r="E40" i="1"/>
  <c r="D40" i="1"/>
  <c r="F39" i="1"/>
  <c r="E39" i="1"/>
  <c r="D39" i="1" s="1"/>
  <c r="F38" i="1"/>
  <c r="E38" i="1"/>
  <c r="D38" i="1"/>
  <c r="F37" i="1"/>
  <c r="E37" i="1"/>
  <c r="D37" i="1" s="1"/>
  <c r="F36" i="1"/>
  <c r="E36" i="1"/>
  <c r="D36" i="1"/>
  <c r="F35" i="1"/>
  <c r="E35" i="1"/>
  <c r="D35" i="1" s="1"/>
  <c r="F34" i="1"/>
  <c r="E34" i="1"/>
  <c r="D34" i="1"/>
  <c r="F33" i="1"/>
  <c r="E33" i="1"/>
  <c r="D33" i="1" s="1"/>
  <c r="F32" i="1"/>
  <c r="E32" i="1"/>
  <c r="D32" i="1"/>
  <c r="F31" i="1"/>
  <c r="E31" i="1"/>
  <c r="D31" i="1" s="1"/>
  <c r="F30" i="1"/>
  <c r="E30" i="1"/>
  <c r="D30" i="1"/>
  <c r="F29" i="1"/>
  <c r="E29" i="1"/>
  <c r="D29" i="1" s="1"/>
  <c r="F28" i="1"/>
  <c r="E28" i="1"/>
  <c r="D28" i="1"/>
  <c r="F27" i="1"/>
  <c r="E27" i="1"/>
  <c r="D27" i="1" s="1"/>
  <c r="F26" i="1"/>
  <c r="E26" i="1"/>
  <c r="D26" i="1"/>
  <c r="F25" i="1"/>
  <c r="E25" i="1"/>
  <c r="D25" i="1" s="1"/>
  <c r="F24" i="1"/>
  <c r="E24" i="1"/>
  <c r="D24" i="1"/>
  <c r="F23" i="1"/>
  <c r="E23" i="1"/>
  <c r="D23" i="1" s="1"/>
  <c r="F22" i="1"/>
  <c r="E22" i="1"/>
  <c r="D22" i="1"/>
  <c r="F21" i="1"/>
  <c r="E21" i="1"/>
  <c r="D21" i="1" s="1"/>
  <c r="F20" i="1"/>
  <c r="E20" i="1"/>
  <c r="D20" i="1"/>
  <c r="F19" i="1"/>
  <c r="E19" i="1"/>
  <c r="D19" i="1" s="1"/>
  <c r="F18" i="1"/>
  <c r="E18" i="1"/>
  <c r="D18" i="1"/>
  <c r="F17" i="1"/>
  <c r="E17" i="1"/>
  <c r="D17" i="1" s="1"/>
  <c r="F16" i="1"/>
  <c r="E16" i="1"/>
  <c r="D16" i="1"/>
  <c r="F15" i="1"/>
  <c r="E15" i="1"/>
  <c r="D15" i="1" s="1"/>
  <c r="F14" i="1"/>
  <c r="E14" i="1"/>
  <c r="D14" i="1"/>
  <c r="F13" i="1"/>
  <c r="E13" i="1"/>
  <c r="D13" i="1" s="1"/>
  <c r="F12" i="1"/>
  <c r="E12" i="1"/>
  <c r="D12" i="1"/>
  <c r="F11" i="1"/>
  <c r="E11" i="1"/>
  <c r="D11" i="1" s="1"/>
  <c r="F10" i="1"/>
  <c r="E10" i="1"/>
  <c r="D10" i="1"/>
  <c r="F9" i="1"/>
  <c r="E9" i="1"/>
  <c r="D9" i="1" s="1"/>
  <c r="F8" i="1"/>
  <c r="D8" i="1" s="1"/>
  <c r="F7" i="1"/>
  <c r="D7" i="1" s="1"/>
  <c r="E7" i="1"/>
  <c r="D92" i="1" l="1"/>
</calcChain>
</file>

<file path=xl/sharedStrings.xml><?xml version="1.0" encoding="utf-8"?>
<sst xmlns="http://schemas.openxmlformats.org/spreadsheetml/2006/main" count="302" uniqueCount="167">
  <si>
    <t>Выполнение плана текущего ремонта  по ООО "ЖКС №1 Василеостровского района"                                         за 4 квартал  2016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</si>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</sst>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5" fontId="13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1"/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7" fillId="0" borderId="0" xfId="2" applyFont="1" applyFill="1"/>
    <xf numFmtId="0" fontId="8" fillId="0" borderId="0" xfId="2" applyFont="1" applyFill="1"/>
    <xf numFmtId="49" fontId="8" fillId="0" borderId="0" xfId="2" applyNumberFormat="1" applyFont="1" applyFill="1"/>
    <xf numFmtId="0" fontId="8" fillId="0" borderId="0" xfId="2" applyFont="1" applyFill="1" applyAlignment="1">
      <alignment horizont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 vertical="center" wrapText="1"/>
    </xf>
    <xf numFmtId="0" fontId="7" fillId="2" borderId="0" xfId="2" applyFont="1" applyFill="1"/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2" fontId="7" fillId="2" borderId="0" xfId="2" applyNumberFormat="1" applyFont="1" applyFill="1"/>
    <xf numFmtId="0" fontId="8" fillId="2" borderId="1" xfId="2" applyFont="1" applyFill="1" applyBorder="1" applyAlignment="1">
      <alignment horizontal="left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164" fontId="7" fillId="2" borderId="0" xfId="2" applyNumberFormat="1" applyFont="1" applyFill="1"/>
    <xf numFmtId="49" fontId="9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left" vertical="center" wrapText="1"/>
    </xf>
    <xf numFmtId="2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49" fontId="8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/>
    </xf>
    <xf numFmtId="2" fontId="8" fillId="2" borderId="0" xfId="2" applyNumberFormat="1" applyFont="1" applyFill="1" applyBorder="1"/>
    <xf numFmtId="0" fontId="8" fillId="2" borderId="0" xfId="2" applyFont="1" applyFill="1" applyBorder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/>
    <xf numFmtId="2" fontId="10" fillId="0" borderId="0" xfId="2" applyNumberFormat="1" applyFont="1" applyFill="1" applyBorder="1"/>
    <xf numFmtId="2" fontId="8" fillId="0" borderId="0" xfId="2" applyNumberFormat="1" applyFont="1" applyFill="1" applyBorder="1"/>
    <xf numFmtId="0" fontId="8" fillId="0" borderId="0" xfId="2" applyFont="1" applyFill="1" applyBorder="1"/>
    <xf numFmtId="2" fontId="8" fillId="0" borderId="0" xfId="2" applyNumberFormat="1" applyFont="1" applyFill="1"/>
    <xf numFmtId="0" fontId="8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11" fillId="0" borderId="0" xfId="2" applyFont="1" applyFill="1"/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1" fontId="8" fillId="0" borderId="1" xfId="2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2" xfId="2" applyFont="1" applyFill="1" applyBorder="1"/>
    <xf numFmtId="0" fontId="12" fillId="0" borderId="0" xfId="2" applyFont="1" applyFill="1"/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4;&#1058;&#1063;&#1045;&#1058;%20&#1058;&#1056;%202016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"/>
      <sheetName val="март 2016"/>
      <sheetName val="1 кв."/>
      <sheetName val="апрель 2016"/>
      <sheetName val="май 2016"/>
      <sheetName val="июнь 2016"/>
      <sheetName val="2 кв."/>
      <sheetName val="1 полугодие"/>
      <sheetName val="июль 2016"/>
      <sheetName val="август 2016"/>
      <sheetName val="сентябрь 2016"/>
      <sheetName val="3 кв."/>
      <sheetName val="9 мес."/>
      <sheetName val="октябрь 2016"/>
      <sheetName val="ноябрь 2016"/>
      <sheetName val="декабрь 2016"/>
      <sheetName val="4 кв."/>
      <sheetName val="2016"/>
      <sheetName val="расчет с тариф.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E6">
            <v>9958.4850000000006</v>
          </cell>
        </row>
      </sheetData>
      <sheetData sheetId="14">
        <row r="6">
          <cell r="E6">
            <v>1232.5998</v>
          </cell>
          <cell r="F6">
            <v>5038.91</v>
          </cell>
        </row>
        <row r="8">
          <cell r="E8">
            <v>0.16</v>
          </cell>
        </row>
        <row r="9">
          <cell r="E9">
            <v>153.43900000000002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0.16</v>
          </cell>
        </row>
        <row r="13">
          <cell r="E13">
            <v>153.43900000000002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6">
          <cell r="F26">
            <v>0.58499999999999996</v>
          </cell>
        </row>
        <row r="27">
          <cell r="F27">
            <v>353.274</v>
          </cell>
        </row>
        <row r="28">
          <cell r="E28">
            <v>0.158</v>
          </cell>
          <cell r="F28">
            <v>5.0000000000000001E-3</v>
          </cell>
        </row>
        <row r="29">
          <cell r="E29">
            <v>192.76000000000002</v>
          </cell>
          <cell r="F29">
            <v>11.582000000000001</v>
          </cell>
        </row>
        <row r="30">
          <cell r="E30">
            <v>1.292</v>
          </cell>
          <cell r="F30">
            <v>10.62</v>
          </cell>
        </row>
        <row r="31">
          <cell r="E31">
            <v>4</v>
          </cell>
          <cell r="F31">
            <v>13</v>
          </cell>
        </row>
        <row r="32">
          <cell r="E32">
            <v>461.05099999999993</v>
          </cell>
          <cell r="F32">
            <v>3418.5019999999995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0.10200000000000001</v>
          </cell>
        </row>
        <row r="36">
          <cell r="E36">
            <v>88.016000000000005</v>
          </cell>
        </row>
        <row r="37">
          <cell r="E37">
            <v>68</v>
          </cell>
          <cell r="F37">
            <v>12</v>
          </cell>
        </row>
        <row r="38">
          <cell r="E38">
            <v>35.526000000000003</v>
          </cell>
          <cell r="F38">
            <v>13.907999999999999</v>
          </cell>
        </row>
        <row r="41">
          <cell r="F41">
            <v>0</v>
          </cell>
        </row>
        <row r="42">
          <cell r="F42">
            <v>0</v>
          </cell>
        </row>
        <row r="43">
          <cell r="E43">
            <v>168</v>
          </cell>
        </row>
        <row r="44">
          <cell r="E44">
            <v>127.1628</v>
          </cell>
        </row>
        <row r="45">
          <cell r="E45">
            <v>1</v>
          </cell>
        </row>
        <row r="46">
          <cell r="E46">
            <v>7.3380000000000001</v>
          </cell>
        </row>
        <row r="47">
          <cell r="E47">
            <v>217</v>
          </cell>
          <cell r="F47">
            <v>27</v>
          </cell>
        </row>
        <row r="48">
          <cell r="E48">
            <v>167.30700000000002</v>
          </cell>
          <cell r="F48">
            <v>619.90100000000007</v>
          </cell>
        </row>
        <row r="49">
          <cell r="E49">
            <v>0</v>
          </cell>
          <cell r="F49">
            <v>0.14830000000000002</v>
          </cell>
        </row>
        <row r="50">
          <cell r="E50">
            <v>0</v>
          </cell>
          <cell r="F50">
            <v>618.19200000000001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4.0000000000000002E-4</v>
          </cell>
        </row>
        <row r="64">
          <cell r="F64">
            <v>3.5510000000000002</v>
          </cell>
        </row>
        <row r="65">
          <cell r="E65">
            <v>485.78999999999996</v>
          </cell>
        </row>
        <row r="66">
          <cell r="E66">
            <v>0.39245000000000002</v>
          </cell>
        </row>
        <row r="67">
          <cell r="E67">
            <v>425.45299999999997</v>
          </cell>
        </row>
        <row r="68">
          <cell r="E68">
            <v>2.0000000000000004E-2</v>
          </cell>
        </row>
        <row r="69">
          <cell r="E69">
            <v>17.381</v>
          </cell>
        </row>
        <row r="70">
          <cell r="E70">
            <v>0.13145000000000001</v>
          </cell>
        </row>
        <row r="71">
          <cell r="E71">
            <v>136.51900000000001</v>
          </cell>
        </row>
        <row r="72">
          <cell r="E72">
            <v>0.22900000000000001</v>
          </cell>
        </row>
        <row r="73">
          <cell r="E73">
            <v>253.458</v>
          </cell>
        </row>
        <row r="74">
          <cell r="E74">
            <v>1.2E-2</v>
          </cell>
        </row>
        <row r="75">
          <cell r="E75">
            <v>18.094999999999999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87</v>
          </cell>
        </row>
        <row r="79">
          <cell r="E79">
            <v>60.337000000000003</v>
          </cell>
        </row>
        <row r="80">
          <cell r="E80">
            <v>407.17900000000009</v>
          </cell>
          <cell r="F80">
            <v>0</v>
          </cell>
        </row>
        <row r="81">
          <cell r="E81">
            <v>0.15800000000000003</v>
          </cell>
        </row>
        <row r="82">
          <cell r="E82">
            <v>20.78</v>
          </cell>
        </row>
        <row r="83">
          <cell r="E83">
            <v>580</v>
          </cell>
        </row>
        <row r="84">
          <cell r="E84">
            <v>325.93200000000007</v>
          </cell>
        </row>
        <row r="85">
          <cell r="E85">
            <v>20</v>
          </cell>
        </row>
        <row r="86">
          <cell r="E86">
            <v>60.467000000000013</v>
          </cell>
        </row>
        <row r="87">
          <cell r="E87">
            <v>0</v>
          </cell>
          <cell r="F87">
            <v>0</v>
          </cell>
        </row>
        <row r="90">
          <cell r="E90">
            <v>375.738</v>
          </cell>
          <cell r="F90">
            <v>0</v>
          </cell>
        </row>
        <row r="91">
          <cell r="E91">
            <v>2501.3068000000003</v>
          </cell>
          <cell r="F91">
            <v>5038.91</v>
          </cell>
        </row>
        <row r="133">
          <cell r="E133">
            <v>214</v>
          </cell>
        </row>
        <row r="134">
          <cell r="E134">
            <v>9.838000000000001</v>
          </cell>
        </row>
        <row r="141">
          <cell r="E141">
            <v>60</v>
          </cell>
        </row>
        <row r="142">
          <cell r="E142">
            <v>2.76</v>
          </cell>
        </row>
        <row r="143">
          <cell r="E143">
            <v>131</v>
          </cell>
        </row>
        <row r="144">
          <cell r="E144">
            <v>6.02</v>
          </cell>
        </row>
        <row r="145">
          <cell r="E145">
            <v>10</v>
          </cell>
        </row>
        <row r="146">
          <cell r="E146">
            <v>0.46</v>
          </cell>
        </row>
        <row r="147">
          <cell r="E147">
            <v>13</v>
          </cell>
        </row>
        <row r="148">
          <cell r="E148">
            <v>0.59799999999999998</v>
          </cell>
        </row>
      </sheetData>
      <sheetData sheetId="15">
        <row r="6">
          <cell r="E6">
            <v>884.41300000000001</v>
          </cell>
          <cell r="F6">
            <v>5198.2919999999995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6">
          <cell r="F26">
            <v>1.962</v>
          </cell>
        </row>
        <row r="27">
          <cell r="F27">
            <v>1111.058</v>
          </cell>
        </row>
        <row r="28">
          <cell r="E28">
            <v>0.54049999999999998</v>
          </cell>
          <cell r="F28">
            <v>0.127</v>
          </cell>
        </row>
        <row r="29">
          <cell r="E29">
            <v>79.278999999999996</v>
          </cell>
          <cell r="F29">
            <v>154.58100000000002</v>
          </cell>
        </row>
        <row r="30">
          <cell r="E30">
            <v>0.74399999999999999</v>
          </cell>
          <cell r="F30">
            <v>9.7620000000000005</v>
          </cell>
        </row>
        <row r="31">
          <cell r="E31">
            <v>2</v>
          </cell>
          <cell r="F31">
            <v>11</v>
          </cell>
        </row>
        <row r="32">
          <cell r="E32">
            <v>255.077</v>
          </cell>
          <cell r="F32">
            <v>3880.2709999999997</v>
          </cell>
        </row>
        <row r="33">
          <cell r="E33">
            <v>0.54899999999999993</v>
          </cell>
        </row>
        <row r="34">
          <cell r="E34">
            <v>203.93899999999999</v>
          </cell>
        </row>
        <row r="35">
          <cell r="E35">
            <v>5.0488999999999997</v>
          </cell>
        </row>
        <row r="36">
          <cell r="E36">
            <v>37.187999999999995</v>
          </cell>
        </row>
        <row r="37">
          <cell r="E37">
            <v>68</v>
          </cell>
          <cell r="F37">
            <v>0</v>
          </cell>
        </row>
        <row r="38">
          <cell r="E38">
            <v>40.787000000000006</v>
          </cell>
          <cell r="F38">
            <v>0</v>
          </cell>
        </row>
        <row r="41">
          <cell r="F41">
            <v>4.4999999999999998E-2</v>
          </cell>
        </row>
        <row r="42">
          <cell r="F42">
            <v>47.21</v>
          </cell>
        </row>
        <row r="43">
          <cell r="E43">
            <v>35</v>
          </cell>
        </row>
        <row r="44">
          <cell r="E44">
            <v>29.253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92</v>
          </cell>
          <cell r="F47">
            <v>0</v>
          </cell>
        </row>
        <row r="48">
          <cell r="E48">
            <v>232.98000000000005</v>
          </cell>
          <cell r="F48">
            <v>0</v>
          </cell>
        </row>
        <row r="49">
          <cell r="E49">
            <v>7.0000000000000001E-3</v>
          </cell>
          <cell r="F49">
            <v>5.4999999999999997E-3</v>
          </cell>
        </row>
        <row r="50">
          <cell r="E50">
            <v>5.91</v>
          </cell>
          <cell r="F50">
            <v>5.1719999999999997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E65">
            <v>2968.4990000000012</v>
          </cell>
        </row>
        <row r="66">
          <cell r="E66">
            <v>1.8501999999999996</v>
          </cell>
        </row>
        <row r="67">
          <cell r="E67">
            <v>2391.7820000000011</v>
          </cell>
        </row>
        <row r="68">
          <cell r="E68">
            <v>0.15400000000000005</v>
          </cell>
        </row>
        <row r="69">
          <cell r="E69">
            <v>165.13499999999999</v>
          </cell>
        </row>
        <row r="70">
          <cell r="E70">
            <v>0.92020000000000046</v>
          </cell>
        </row>
        <row r="71">
          <cell r="E71">
            <v>1174.944</v>
          </cell>
        </row>
        <row r="72">
          <cell r="E72">
            <v>0.4670000000000003</v>
          </cell>
        </row>
        <row r="73">
          <cell r="E73">
            <v>521.53400000000011</v>
          </cell>
        </row>
        <row r="74">
          <cell r="E74">
            <v>0.30900000000000016</v>
          </cell>
        </row>
        <row r="75">
          <cell r="E75">
            <v>530.16899999999987</v>
          </cell>
        </row>
        <row r="76">
          <cell r="E76">
            <v>42</v>
          </cell>
        </row>
        <row r="77">
          <cell r="E77">
            <v>229.97799999999989</v>
          </cell>
        </row>
        <row r="78">
          <cell r="E78">
            <v>420</v>
          </cell>
        </row>
        <row r="79">
          <cell r="E79">
            <v>346.73900000000003</v>
          </cell>
        </row>
        <row r="80">
          <cell r="E80">
            <v>2019.703</v>
          </cell>
          <cell r="F80">
            <v>0</v>
          </cell>
        </row>
        <row r="81">
          <cell r="E81">
            <v>0.29200000000000004</v>
          </cell>
        </row>
        <row r="82">
          <cell r="E82">
            <v>90.513000000000005</v>
          </cell>
        </row>
        <row r="83">
          <cell r="E83">
            <v>968</v>
          </cell>
        </row>
        <row r="84">
          <cell r="E84">
            <v>602.66300000000001</v>
          </cell>
        </row>
        <row r="85">
          <cell r="E85">
            <v>204</v>
          </cell>
        </row>
        <row r="86">
          <cell r="E86">
            <v>1326.5269999999998</v>
          </cell>
        </row>
        <row r="87">
          <cell r="E87">
            <v>0</v>
          </cell>
          <cell r="F87">
            <v>0</v>
          </cell>
        </row>
        <row r="90">
          <cell r="E90">
            <v>517.20599999999979</v>
          </cell>
          <cell r="F90">
            <v>0</v>
          </cell>
        </row>
        <row r="91">
          <cell r="E91">
            <v>6389.8210000000017</v>
          </cell>
          <cell r="F91">
            <v>5198.2919999999995</v>
          </cell>
        </row>
        <row r="133">
          <cell r="E133">
            <v>214</v>
          </cell>
        </row>
        <row r="134">
          <cell r="E134">
            <v>9.838000000000001</v>
          </cell>
        </row>
        <row r="141">
          <cell r="E141">
            <v>60</v>
          </cell>
        </row>
        <row r="142">
          <cell r="E142">
            <v>2.76</v>
          </cell>
        </row>
        <row r="143">
          <cell r="E143">
            <v>131</v>
          </cell>
        </row>
        <row r="144">
          <cell r="E144">
            <v>6.02</v>
          </cell>
        </row>
        <row r="145">
          <cell r="E145">
            <v>10</v>
          </cell>
        </row>
        <row r="146">
          <cell r="E146">
            <v>0.46</v>
          </cell>
        </row>
        <row r="147">
          <cell r="E147">
            <v>13</v>
          </cell>
        </row>
        <row r="148">
          <cell r="E148">
            <v>0.59799999999999998</v>
          </cell>
        </row>
      </sheetData>
      <sheetData sheetId="16">
        <row r="6">
          <cell r="E6">
            <v>2836.8980000000001</v>
          </cell>
          <cell r="F6">
            <v>3740.627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E28">
            <v>2.3E-2</v>
          </cell>
          <cell r="F28">
            <v>4.4999999999999998E-2</v>
          </cell>
        </row>
        <row r="29">
          <cell r="E29">
            <v>23.920999999999999</v>
          </cell>
          <cell r="F29">
            <v>76.608999999999995</v>
          </cell>
        </row>
        <row r="30">
          <cell r="E30">
            <v>3.17</v>
          </cell>
          <cell r="F30">
            <v>8.4360000000000017</v>
          </cell>
        </row>
        <row r="31">
          <cell r="E31">
            <v>10</v>
          </cell>
          <cell r="F31">
            <v>14</v>
          </cell>
        </row>
        <row r="32">
          <cell r="E32">
            <v>1509.5140000000001</v>
          </cell>
          <cell r="F32">
            <v>3636.538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7.5499999999999998E-2</v>
          </cell>
          <cell r="F35">
            <v>4.4999999999999998E-2</v>
          </cell>
        </row>
        <row r="36">
          <cell r="E36">
            <v>46.019000000000005</v>
          </cell>
          <cell r="F36">
            <v>27.48</v>
          </cell>
        </row>
        <row r="37">
          <cell r="E37">
            <v>298</v>
          </cell>
          <cell r="F37">
            <v>0</v>
          </cell>
        </row>
        <row r="38">
          <cell r="E38">
            <v>317.84400000000016</v>
          </cell>
          <cell r="F38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E43">
            <v>391</v>
          </cell>
        </row>
        <row r="44">
          <cell r="E44">
            <v>399.03299999999973</v>
          </cell>
        </row>
        <row r="45">
          <cell r="E45">
            <v>1</v>
          </cell>
        </row>
        <row r="46">
          <cell r="E46">
            <v>13.646000000000001</v>
          </cell>
        </row>
        <row r="47">
          <cell r="E47">
            <v>342</v>
          </cell>
          <cell r="F47">
            <v>0</v>
          </cell>
        </row>
        <row r="48">
          <cell r="E48">
            <v>526.92100000000005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</row>
        <row r="52">
          <cell r="E5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E65">
            <v>148.15699999999998</v>
          </cell>
        </row>
        <row r="66">
          <cell r="E66">
            <v>0.13100000000000003</v>
          </cell>
        </row>
        <row r="67">
          <cell r="E67">
            <v>133.68299999999999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0.06</v>
          </cell>
        </row>
        <row r="71">
          <cell r="E71">
            <v>57.882999999999996</v>
          </cell>
        </row>
        <row r="72">
          <cell r="E72">
            <v>6.3000000000000014E-2</v>
          </cell>
        </row>
        <row r="73">
          <cell r="E73">
            <v>63.646000000000001</v>
          </cell>
        </row>
        <row r="74">
          <cell r="E74">
            <v>8.0000000000000002E-3</v>
          </cell>
        </row>
        <row r="75">
          <cell r="E75">
            <v>12.154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28</v>
          </cell>
        </row>
        <row r="79">
          <cell r="E79">
            <v>14.474</v>
          </cell>
        </row>
        <row r="80">
          <cell r="E80">
            <v>1803.6829999999995</v>
          </cell>
          <cell r="F80">
            <v>0</v>
          </cell>
        </row>
        <row r="81">
          <cell r="E81">
            <v>0.18300000000000005</v>
          </cell>
        </row>
        <row r="82">
          <cell r="E82">
            <v>30.533999999999999</v>
          </cell>
        </row>
        <row r="83">
          <cell r="E83">
            <v>1442</v>
          </cell>
        </row>
        <row r="84">
          <cell r="E84">
            <v>1008.4489999999992</v>
          </cell>
        </row>
        <row r="85">
          <cell r="E85">
            <v>253</v>
          </cell>
        </row>
        <row r="86">
          <cell r="E86">
            <v>764.70000000000027</v>
          </cell>
        </row>
        <row r="87">
          <cell r="E87">
            <v>0</v>
          </cell>
          <cell r="F87">
            <v>0</v>
          </cell>
        </row>
        <row r="90">
          <cell r="E90">
            <v>156.07900000000001</v>
          </cell>
          <cell r="F90">
            <v>0</v>
          </cell>
        </row>
        <row r="91">
          <cell r="E91">
            <v>4944.8169999999991</v>
          </cell>
          <cell r="F91">
            <v>3740.627</v>
          </cell>
        </row>
        <row r="133">
          <cell r="E133">
            <v>214</v>
          </cell>
        </row>
        <row r="134">
          <cell r="E134">
            <v>9.838000000000001</v>
          </cell>
        </row>
        <row r="141">
          <cell r="E141">
            <v>60</v>
          </cell>
        </row>
        <row r="142">
          <cell r="E142">
            <v>2.76</v>
          </cell>
        </row>
        <row r="143">
          <cell r="E143">
            <v>131</v>
          </cell>
        </row>
        <row r="144">
          <cell r="E144">
            <v>6.02</v>
          </cell>
        </row>
        <row r="145">
          <cell r="E145">
            <v>10</v>
          </cell>
        </row>
        <row r="146">
          <cell r="E146">
            <v>0.46</v>
          </cell>
        </row>
        <row r="147">
          <cell r="E147">
            <v>13</v>
          </cell>
        </row>
        <row r="148">
          <cell r="E148">
            <v>0.59799999999999998</v>
          </cell>
        </row>
      </sheetData>
      <sheetData sheetId="17">
        <row r="11">
          <cell r="E11">
            <v>4953.9107999999997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157"/>
  <sheetViews>
    <sheetView tabSelected="1" workbookViewId="0">
      <selection activeCell="B20" sqref="B20:B21"/>
    </sheetView>
  </sheetViews>
  <sheetFormatPr defaultColWidth="8.85546875" defaultRowHeight="12.75" x14ac:dyDescent="0.2"/>
  <cols>
    <col min="1" max="1" width="5" style="8" customWidth="1"/>
    <col min="2" max="2" width="48.28515625" style="8" customWidth="1"/>
    <col min="3" max="3" width="8.42578125" style="8" customWidth="1"/>
    <col min="4" max="4" width="11.5703125" style="8" customWidth="1"/>
    <col min="5" max="5" width="9.85546875" style="8" customWidth="1"/>
    <col min="6" max="6" width="10.42578125" style="8" customWidth="1"/>
    <col min="7" max="16384" width="8.85546875" style="8"/>
  </cols>
  <sheetData>
    <row r="1" spans="1:12" s="1" customFormat="1" x14ac:dyDescent="0.2">
      <c r="C1" s="2"/>
      <c r="D1" s="3"/>
      <c r="E1" s="4"/>
      <c r="F1" s="5"/>
      <c r="G1" s="6"/>
      <c r="I1" s="6"/>
      <c r="J1" s="6"/>
      <c r="K1" s="6"/>
      <c r="L1" s="6"/>
    </row>
    <row r="2" spans="1:12" ht="30" customHeight="1" x14ac:dyDescent="0.25">
      <c r="A2" s="7" t="s">
        <v>0</v>
      </c>
      <c r="B2" s="7"/>
      <c r="C2" s="7"/>
      <c r="D2" s="7"/>
      <c r="E2" s="7"/>
      <c r="F2" s="7"/>
    </row>
    <row r="3" spans="1:12" x14ac:dyDescent="0.2">
      <c r="A3" s="9"/>
      <c r="B3" s="9"/>
      <c r="C3" s="10"/>
      <c r="D3" s="11"/>
      <c r="E3" s="11"/>
      <c r="F3" s="11"/>
    </row>
    <row r="4" spans="1:12" ht="33" customHeight="1" x14ac:dyDescent="0.2">
      <c r="A4" s="12" t="s">
        <v>1</v>
      </c>
      <c r="B4" s="13" t="s">
        <v>2</v>
      </c>
      <c r="C4" s="13" t="s">
        <v>3</v>
      </c>
      <c r="D4" s="14"/>
      <c r="E4" s="14"/>
      <c r="F4" s="14"/>
    </row>
    <row r="5" spans="1:12" ht="33" customHeight="1" x14ac:dyDescent="0.2">
      <c r="A5" s="12"/>
      <c r="B5" s="13"/>
      <c r="C5" s="13"/>
      <c r="D5" s="14" t="s">
        <v>4</v>
      </c>
      <c r="E5" s="14"/>
      <c r="F5" s="14"/>
    </row>
    <row r="6" spans="1:12" ht="40.5" customHeight="1" x14ac:dyDescent="0.2">
      <c r="A6" s="12"/>
      <c r="B6" s="13"/>
      <c r="C6" s="13"/>
      <c r="D6" s="15" t="s">
        <v>5</v>
      </c>
      <c r="E6" s="16" t="s">
        <v>6</v>
      </c>
      <c r="F6" s="16" t="s">
        <v>7</v>
      </c>
    </row>
    <row r="7" spans="1:12" s="21" customFormat="1" x14ac:dyDescent="0.2">
      <c r="A7" s="17" t="s">
        <v>8</v>
      </c>
      <c r="B7" s="18" t="s">
        <v>9</v>
      </c>
      <c r="C7" s="19" t="s">
        <v>10</v>
      </c>
      <c r="D7" s="20">
        <f>E7+F7</f>
        <v>18931.739799999999</v>
      </c>
      <c r="E7" s="20">
        <f>'[1]декабрь 2016'!E6+'[1]ноябрь 2016'!E6+'[1]октябрь 2016'!E6</f>
        <v>4953.9107999999997</v>
      </c>
      <c r="F7" s="20">
        <f>'[1]декабрь 2016'!F6+'[1]ноябрь 2016'!F6+'[1]октябрь 2016'!F6</f>
        <v>13977.829</v>
      </c>
    </row>
    <row r="8" spans="1:12" s="21" customFormat="1" x14ac:dyDescent="0.2">
      <c r="A8" s="22">
        <v>1</v>
      </c>
      <c r="B8" s="23" t="s">
        <v>11</v>
      </c>
      <c r="C8" s="24" t="s">
        <v>12</v>
      </c>
      <c r="D8" s="25">
        <f>E8+F8</f>
        <v>3</v>
      </c>
      <c r="E8" s="26">
        <v>3</v>
      </c>
      <c r="F8" s="26">
        <f>'[1]декабрь 2016'!F7+'[1]ноябрь 2016'!F7+'[1]октябрь 2016'!F7</f>
        <v>0</v>
      </c>
      <c r="H8" s="27"/>
    </row>
    <row r="9" spans="1:12" s="21" customFormat="1" x14ac:dyDescent="0.2">
      <c r="A9" s="22"/>
      <c r="B9" s="23"/>
      <c r="C9" s="24" t="s">
        <v>13</v>
      </c>
      <c r="D9" s="25">
        <f t="shared" ref="D9:D15" si="0">E9+F9</f>
        <v>0.16</v>
      </c>
      <c r="E9" s="26">
        <f>'[1]декабрь 2016'!E8+'[1]ноябрь 2016'!E8+'[1]октябрь 2016'!E8</f>
        <v>0.16</v>
      </c>
      <c r="F9" s="26">
        <f>'[1]декабрь 2016'!F8+'[1]ноябрь 2016'!F8+'[1]октябрь 2016'!F8</f>
        <v>0</v>
      </c>
    </row>
    <row r="10" spans="1:12" s="21" customFormat="1" x14ac:dyDescent="0.2">
      <c r="A10" s="22"/>
      <c r="B10" s="23" t="s">
        <v>14</v>
      </c>
      <c r="C10" s="24" t="s">
        <v>10</v>
      </c>
      <c r="D10" s="20">
        <f t="shared" si="0"/>
        <v>153.43900000000002</v>
      </c>
      <c r="E10" s="26">
        <f>'[1]декабрь 2016'!E9+'[1]ноябрь 2016'!E9+'[1]октябрь 2016'!E9</f>
        <v>153.43900000000002</v>
      </c>
      <c r="F10" s="26">
        <f>'[1]декабрь 2016'!F9+'[1]ноябрь 2016'!F9+'[1]октябрь 2016'!F9</f>
        <v>0</v>
      </c>
    </row>
    <row r="11" spans="1:12" s="21" customFormat="1" x14ac:dyDescent="0.2">
      <c r="A11" s="22" t="s">
        <v>15</v>
      </c>
      <c r="B11" s="28" t="s">
        <v>16</v>
      </c>
      <c r="C11" s="24" t="s">
        <v>13</v>
      </c>
      <c r="D11" s="25">
        <f t="shared" si="0"/>
        <v>0</v>
      </c>
      <c r="E11" s="26">
        <f>'[1]декабрь 2016'!E10+'[1]ноябрь 2016'!E10+'[1]октябрь 2016'!E10</f>
        <v>0</v>
      </c>
      <c r="F11" s="26">
        <f>'[1]декабрь 2016'!F10+'[1]ноябрь 2016'!F10+'[1]октябрь 2016'!F10</f>
        <v>0</v>
      </c>
    </row>
    <row r="12" spans="1:12" s="21" customFormat="1" x14ac:dyDescent="0.2">
      <c r="A12" s="22"/>
      <c r="B12" s="28"/>
      <c r="C12" s="24" t="s">
        <v>10</v>
      </c>
      <c r="D12" s="20">
        <f t="shared" si="0"/>
        <v>0</v>
      </c>
      <c r="E12" s="26">
        <f>'[1]декабрь 2016'!E11+'[1]ноябрь 2016'!E11+'[1]октябрь 2016'!E11</f>
        <v>0</v>
      </c>
      <c r="F12" s="26">
        <f>'[1]декабрь 2016'!F11+'[1]ноябрь 2016'!F11+'[1]октябрь 2016'!F11</f>
        <v>0</v>
      </c>
    </row>
    <row r="13" spans="1:12" s="21" customFormat="1" x14ac:dyDescent="0.2">
      <c r="A13" s="22" t="s">
        <v>17</v>
      </c>
      <c r="B13" s="28" t="s">
        <v>18</v>
      </c>
      <c r="C13" s="24" t="s">
        <v>13</v>
      </c>
      <c r="D13" s="25">
        <f t="shared" si="0"/>
        <v>0.16</v>
      </c>
      <c r="E13" s="26">
        <f>'[1]декабрь 2016'!E12+'[1]ноябрь 2016'!E12+'[1]октябрь 2016'!E12</f>
        <v>0.16</v>
      </c>
      <c r="F13" s="26">
        <f>'[1]декабрь 2016'!F12+'[1]ноябрь 2016'!F12+'[1]октябрь 2016'!F12</f>
        <v>0</v>
      </c>
    </row>
    <row r="14" spans="1:12" s="21" customFormat="1" x14ac:dyDescent="0.2">
      <c r="A14" s="22"/>
      <c r="B14" s="28"/>
      <c r="C14" s="24" t="s">
        <v>10</v>
      </c>
      <c r="D14" s="20">
        <f t="shared" si="0"/>
        <v>153.43900000000002</v>
      </c>
      <c r="E14" s="26">
        <f>'[1]декабрь 2016'!E13+'[1]ноябрь 2016'!E13+'[1]октябрь 2016'!E13</f>
        <v>153.43900000000002</v>
      </c>
      <c r="F14" s="26">
        <f>'[1]декабрь 2016'!F13+'[1]ноябрь 2016'!F13+'[1]октябрь 2016'!F13</f>
        <v>0</v>
      </c>
    </row>
    <row r="15" spans="1:12" s="21" customFormat="1" x14ac:dyDescent="0.2">
      <c r="A15" s="29" t="s">
        <v>19</v>
      </c>
      <c r="B15" s="23" t="s">
        <v>20</v>
      </c>
      <c r="C15" s="24" t="s">
        <v>10</v>
      </c>
      <c r="D15" s="20">
        <f t="shared" si="0"/>
        <v>0</v>
      </c>
      <c r="E15" s="26">
        <f>'[1]декабрь 2016'!E14+'[1]ноябрь 2016'!E14+'[1]октябрь 2016'!E14</f>
        <v>0</v>
      </c>
      <c r="F15" s="26">
        <f>'[1]декабрь 2016'!F14+'[1]ноябрь 2016'!F14+'[1]октябрь 2016'!F14</f>
        <v>0</v>
      </c>
    </row>
    <row r="16" spans="1:12" s="21" customFormat="1" x14ac:dyDescent="0.2">
      <c r="A16" s="22" t="s">
        <v>21</v>
      </c>
      <c r="B16" s="30" t="s">
        <v>22</v>
      </c>
      <c r="C16" s="24" t="s">
        <v>12</v>
      </c>
      <c r="D16" s="25">
        <f>E16+F16</f>
        <v>0</v>
      </c>
      <c r="E16" s="26">
        <f>'[1]декабрь 2016'!E15+'[1]ноябрь 2016'!E15+'[1]октябрь 2016'!E15</f>
        <v>0</v>
      </c>
      <c r="F16" s="26">
        <f>'[1]декабрь 2016'!F15+'[1]ноябрь 2016'!F15+'[1]октябрь 2016'!F15</f>
        <v>0</v>
      </c>
    </row>
    <row r="17" spans="1:9" s="21" customFormat="1" x14ac:dyDescent="0.2">
      <c r="A17" s="22"/>
      <c r="B17" s="30"/>
      <c r="C17" s="24" t="s">
        <v>10</v>
      </c>
      <c r="D17" s="20">
        <f t="shared" ref="D17:D41" si="1">E17+F17</f>
        <v>0</v>
      </c>
      <c r="E17" s="26">
        <f>'[1]декабрь 2016'!E16+'[1]ноябрь 2016'!E16+'[1]октябрь 2016'!E16</f>
        <v>0</v>
      </c>
      <c r="F17" s="26">
        <f>'[1]декабрь 2016'!F16+'[1]ноябрь 2016'!F16+'[1]октябрь 2016'!F16</f>
        <v>0</v>
      </c>
    </row>
    <row r="18" spans="1:9" s="21" customFormat="1" x14ac:dyDescent="0.2">
      <c r="A18" s="22" t="s">
        <v>23</v>
      </c>
      <c r="B18" s="28" t="s">
        <v>24</v>
      </c>
      <c r="C18" s="24" t="s">
        <v>25</v>
      </c>
      <c r="D18" s="25">
        <f t="shared" si="1"/>
        <v>0</v>
      </c>
      <c r="E18" s="26">
        <f>'[1]декабрь 2016'!E17+'[1]ноябрь 2016'!E17+'[1]октябрь 2016'!E17</f>
        <v>0</v>
      </c>
      <c r="F18" s="26">
        <f>'[1]декабрь 2016'!F17+'[1]ноябрь 2016'!F17+'[1]октябрь 2016'!F17</f>
        <v>0</v>
      </c>
    </row>
    <row r="19" spans="1:9" s="21" customFormat="1" x14ac:dyDescent="0.2">
      <c r="A19" s="22"/>
      <c r="B19" s="28"/>
      <c r="C19" s="24" t="s">
        <v>10</v>
      </c>
      <c r="D19" s="20">
        <f t="shared" si="1"/>
        <v>0</v>
      </c>
      <c r="E19" s="26">
        <f>'[1]декабрь 2016'!E18+'[1]ноябрь 2016'!E18+'[1]октябрь 2016'!E18</f>
        <v>0</v>
      </c>
      <c r="F19" s="26">
        <f>'[1]декабрь 2016'!F18+'[1]ноябрь 2016'!F18+'[1]октябрь 2016'!F18</f>
        <v>0</v>
      </c>
    </row>
    <row r="20" spans="1:9" s="21" customFormat="1" x14ac:dyDescent="0.2">
      <c r="A20" s="22" t="s">
        <v>26</v>
      </c>
      <c r="B20" s="30" t="s">
        <v>27</v>
      </c>
      <c r="C20" s="24" t="s">
        <v>28</v>
      </c>
      <c r="D20" s="25">
        <f t="shared" si="1"/>
        <v>0</v>
      </c>
      <c r="E20" s="26">
        <f>'[1]декабрь 2016'!E19+'[1]ноябрь 2016'!E19+'[1]октябрь 2016'!E19</f>
        <v>0</v>
      </c>
      <c r="F20" s="26">
        <f>'[1]декабрь 2016'!F19+'[1]ноябрь 2016'!F19+'[1]октябрь 2016'!F19</f>
        <v>0</v>
      </c>
    </row>
    <row r="21" spans="1:9" s="21" customFormat="1" x14ac:dyDescent="0.2">
      <c r="A21" s="22"/>
      <c r="B21" s="30"/>
      <c r="C21" s="24" t="s">
        <v>10</v>
      </c>
      <c r="D21" s="20">
        <f t="shared" si="1"/>
        <v>0</v>
      </c>
      <c r="E21" s="26">
        <f>'[1]декабрь 2016'!E20+'[1]ноябрь 2016'!E20+'[1]октябрь 2016'!E20</f>
        <v>0</v>
      </c>
      <c r="F21" s="26">
        <f>'[1]декабрь 2016'!F20+'[1]ноябрь 2016'!F20+'[1]октябрь 2016'!F20</f>
        <v>0</v>
      </c>
    </row>
    <row r="22" spans="1:9" s="21" customFormat="1" x14ac:dyDescent="0.2">
      <c r="A22" s="22" t="s">
        <v>29</v>
      </c>
      <c r="B22" s="30" t="s">
        <v>30</v>
      </c>
      <c r="C22" s="24" t="s">
        <v>28</v>
      </c>
      <c r="D22" s="25">
        <f t="shared" si="1"/>
        <v>0</v>
      </c>
      <c r="E22" s="26">
        <f>'[1]декабрь 2016'!E21+'[1]ноябрь 2016'!E21+'[1]октябрь 2016'!E21</f>
        <v>0</v>
      </c>
      <c r="F22" s="26">
        <f>'[1]декабрь 2016'!F21+'[1]ноябрь 2016'!F21+'[1]октябрь 2016'!F21</f>
        <v>0</v>
      </c>
    </row>
    <row r="23" spans="1:9" s="21" customFormat="1" x14ac:dyDescent="0.2">
      <c r="A23" s="22"/>
      <c r="B23" s="30"/>
      <c r="C23" s="24" t="s">
        <v>10</v>
      </c>
      <c r="D23" s="20">
        <f t="shared" si="1"/>
        <v>0</v>
      </c>
      <c r="E23" s="26">
        <f>'[1]декабрь 2016'!E22+'[1]ноябрь 2016'!E22+'[1]октябрь 2016'!E22</f>
        <v>0</v>
      </c>
      <c r="F23" s="26">
        <f>'[1]декабрь 2016'!F22+'[1]ноябрь 2016'!F22+'[1]октябрь 2016'!F22</f>
        <v>0</v>
      </c>
    </row>
    <row r="24" spans="1:9" s="21" customFormat="1" x14ac:dyDescent="0.2">
      <c r="A24" s="22" t="s">
        <v>31</v>
      </c>
      <c r="B24" s="28" t="s">
        <v>32</v>
      </c>
      <c r="C24" s="24" t="s">
        <v>33</v>
      </c>
      <c r="D24" s="25">
        <f t="shared" si="1"/>
        <v>0</v>
      </c>
      <c r="E24" s="26">
        <f>'[1]декабрь 2016'!E23+'[1]ноябрь 2016'!E23+'[1]октябрь 2016'!E23</f>
        <v>0</v>
      </c>
      <c r="F24" s="26">
        <f>'[1]декабрь 2016'!F23+'[1]ноябрь 2016'!F23+'[1]октябрь 2016'!F23</f>
        <v>0</v>
      </c>
    </row>
    <row r="25" spans="1:9" s="21" customFormat="1" x14ac:dyDescent="0.2">
      <c r="A25" s="22"/>
      <c r="B25" s="28"/>
      <c r="C25" s="24" t="s">
        <v>10</v>
      </c>
      <c r="D25" s="20">
        <f t="shared" si="1"/>
        <v>0</v>
      </c>
      <c r="E25" s="26">
        <f>'[1]декабрь 2016'!E24+'[1]ноябрь 2016'!E24+'[1]октябрь 2016'!E24</f>
        <v>0</v>
      </c>
      <c r="F25" s="26">
        <f>'[1]декабрь 2016'!F24+'[1]ноябрь 2016'!F24+'[1]октябрь 2016'!F24</f>
        <v>0</v>
      </c>
    </row>
    <row r="26" spans="1:9" s="21" customFormat="1" x14ac:dyDescent="0.2">
      <c r="A26" s="29" t="s">
        <v>34</v>
      </c>
      <c r="B26" s="23" t="s">
        <v>35</v>
      </c>
      <c r="C26" s="24" t="s">
        <v>10</v>
      </c>
      <c r="D26" s="20">
        <f t="shared" si="1"/>
        <v>0</v>
      </c>
      <c r="E26" s="26">
        <f>'[1]декабрь 2016'!E25+'[1]ноябрь 2016'!E25+'[1]октябрь 2016'!E25</f>
        <v>0</v>
      </c>
      <c r="F26" s="26">
        <f>'[1]декабрь 2016'!F25+'[1]ноябрь 2016'!F25+'[1]октябрь 2016'!F25</f>
        <v>0</v>
      </c>
    </row>
    <row r="27" spans="1:9" s="21" customFormat="1" x14ac:dyDescent="0.2">
      <c r="A27" s="22" t="s">
        <v>36</v>
      </c>
      <c r="B27" s="28" t="s">
        <v>37</v>
      </c>
      <c r="C27" s="24" t="s">
        <v>38</v>
      </c>
      <c r="D27" s="25">
        <f t="shared" si="1"/>
        <v>2.5469999999999997</v>
      </c>
      <c r="E27" s="26">
        <f>'[1]декабрь 2016'!E26+'[1]ноябрь 2016'!E26+'[1]октябрь 2016'!E26</f>
        <v>0</v>
      </c>
      <c r="F27" s="26">
        <f>'[1]декабрь 2016'!F26+'[1]ноябрь 2016'!F26+'[1]октябрь 2016'!F26</f>
        <v>2.5469999999999997</v>
      </c>
      <c r="I27" s="31"/>
    </row>
    <row r="28" spans="1:9" s="21" customFormat="1" x14ac:dyDescent="0.2">
      <c r="A28" s="22"/>
      <c r="B28" s="28"/>
      <c r="C28" s="24" t="s">
        <v>10</v>
      </c>
      <c r="D28" s="20">
        <f t="shared" si="1"/>
        <v>1464.3319999999999</v>
      </c>
      <c r="E28" s="26">
        <f>'[1]декабрь 2016'!E27+'[1]ноябрь 2016'!E27+'[1]октябрь 2016'!E27</f>
        <v>0</v>
      </c>
      <c r="F28" s="26">
        <f>'[1]декабрь 2016'!F27+'[1]ноябрь 2016'!F27+'[1]октябрь 2016'!F27</f>
        <v>1464.3319999999999</v>
      </c>
    </row>
    <row r="29" spans="1:9" s="21" customFormat="1" x14ac:dyDescent="0.2">
      <c r="A29" s="22" t="s">
        <v>39</v>
      </c>
      <c r="B29" s="28" t="s">
        <v>40</v>
      </c>
      <c r="C29" s="24" t="s">
        <v>13</v>
      </c>
      <c r="D29" s="25">
        <f t="shared" si="1"/>
        <v>0.89850000000000008</v>
      </c>
      <c r="E29" s="26">
        <f>'[1]декабрь 2016'!E28+'[1]ноябрь 2016'!E28+'[1]октябрь 2016'!E28</f>
        <v>0.72150000000000003</v>
      </c>
      <c r="F29" s="26">
        <f>'[1]декабрь 2016'!F28+'[1]ноябрь 2016'!F28+'[1]октябрь 2016'!F28</f>
        <v>0.17699999999999999</v>
      </c>
    </row>
    <row r="30" spans="1:9" s="21" customFormat="1" x14ac:dyDescent="0.2">
      <c r="A30" s="22"/>
      <c r="B30" s="28"/>
      <c r="C30" s="24" t="s">
        <v>10</v>
      </c>
      <c r="D30" s="20">
        <f t="shared" si="1"/>
        <v>538.73199999999997</v>
      </c>
      <c r="E30" s="26">
        <f>'[1]декабрь 2016'!E29+'[1]ноябрь 2016'!E29+'[1]октябрь 2016'!E29</f>
        <v>295.96000000000004</v>
      </c>
      <c r="F30" s="26">
        <f>'[1]декабрь 2016'!F29+'[1]ноябрь 2016'!F29+'[1]октябрь 2016'!F29</f>
        <v>242.77199999999999</v>
      </c>
    </row>
    <row r="31" spans="1:9" s="21" customFormat="1" x14ac:dyDescent="0.2">
      <c r="A31" s="22" t="s">
        <v>41</v>
      </c>
      <c r="B31" s="30" t="s">
        <v>42</v>
      </c>
      <c r="C31" s="24" t="s">
        <v>13</v>
      </c>
      <c r="D31" s="25">
        <f t="shared" si="1"/>
        <v>34.024000000000001</v>
      </c>
      <c r="E31" s="26">
        <f>'[1]декабрь 2016'!E30+'[1]ноябрь 2016'!E30+'[1]октябрь 2016'!E30</f>
        <v>5.2059999999999995</v>
      </c>
      <c r="F31" s="26">
        <f>'[1]декабрь 2016'!F30+'[1]ноябрь 2016'!F30+'[1]октябрь 2016'!F30</f>
        <v>28.817999999999998</v>
      </c>
    </row>
    <row r="32" spans="1:9" s="21" customFormat="1" x14ac:dyDescent="0.2">
      <c r="A32" s="22"/>
      <c r="B32" s="30"/>
      <c r="C32" s="24" t="s">
        <v>43</v>
      </c>
      <c r="D32" s="25">
        <f t="shared" si="1"/>
        <v>54</v>
      </c>
      <c r="E32" s="26">
        <f>'[1]декабрь 2016'!E31+'[1]ноябрь 2016'!E31+'[1]октябрь 2016'!E31</f>
        <v>16</v>
      </c>
      <c r="F32" s="26">
        <f>'[1]декабрь 2016'!F31+'[1]ноябрь 2016'!F31+'[1]октябрь 2016'!F31</f>
        <v>38</v>
      </c>
    </row>
    <row r="33" spans="1:6" s="21" customFormat="1" x14ac:dyDescent="0.2">
      <c r="A33" s="22"/>
      <c r="B33" s="30"/>
      <c r="C33" s="24" t="s">
        <v>10</v>
      </c>
      <c r="D33" s="20">
        <f t="shared" si="1"/>
        <v>13160.952999999998</v>
      </c>
      <c r="E33" s="26">
        <f>'[1]декабрь 2016'!E32+'[1]ноябрь 2016'!E32+'[1]октябрь 2016'!E32</f>
        <v>2225.6419999999998</v>
      </c>
      <c r="F33" s="26">
        <f>'[1]декабрь 2016'!F32+'[1]ноябрь 2016'!F32+'[1]октябрь 2016'!F32</f>
        <v>10935.310999999998</v>
      </c>
    </row>
    <row r="34" spans="1:6" s="21" customFormat="1" x14ac:dyDescent="0.2">
      <c r="A34" s="22" t="s">
        <v>44</v>
      </c>
      <c r="B34" s="30" t="s">
        <v>45</v>
      </c>
      <c r="C34" s="24" t="s">
        <v>13</v>
      </c>
      <c r="D34" s="25">
        <f t="shared" si="1"/>
        <v>0.54899999999999993</v>
      </c>
      <c r="E34" s="26">
        <f>'[1]декабрь 2016'!E33+'[1]ноябрь 2016'!E33+'[1]октябрь 2016'!E33</f>
        <v>0.54899999999999993</v>
      </c>
      <c r="F34" s="26">
        <f>'[1]декабрь 2016'!F33+'[1]ноябрь 2016'!F33+'[1]октябрь 2016'!F33</f>
        <v>0</v>
      </c>
    </row>
    <row r="35" spans="1:6" s="21" customFormat="1" x14ac:dyDescent="0.2">
      <c r="A35" s="22"/>
      <c r="B35" s="30"/>
      <c r="C35" s="24" t="s">
        <v>10</v>
      </c>
      <c r="D35" s="20">
        <f t="shared" si="1"/>
        <v>203.93899999999999</v>
      </c>
      <c r="E35" s="26">
        <f>'[1]декабрь 2016'!E34+'[1]ноябрь 2016'!E34+'[1]октябрь 2016'!E34</f>
        <v>203.93899999999999</v>
      </c>
      <c r="F35" s="26">
        <f>'[1]декабрь 2016'!F34+'[1]ноябрь 2016'!F34+'[1]октябрь 2016'!F34</f>
        <v>0</v>
      </c>
    </row>
    <row r="36" spans="1:6" s="21" customFormat="1" x14ac:dyDescent="0.2">
      <c r="A36" s="22" t="s">
        <v>46</v>
      </c>
      <c r="B36" s="30" t="s">
        <v>47</v>
      </c>
      <c r="C36" s="24" t="s">
        <v>13</v>
      </c>
      <c r="D36" s="25">
        <f t="shared" si="1"/>
        <v>5.2713999999999999</v>
      </c>
      <c r="E36" s="26">
        <f>'[1]декабрь 2016'!E35+'[1]ноябрь 2016'!E35+'[1]октябрь 2016'!E35</f>
        <v>5.2263999999999999</v>
      </c>
      <c r="F36" s="26">
        <f>'[1]декабрь 2016'!F35+'[1]ноябрь 2016'!F35+'[1]октябрь 2016'!F35</f>
        <v>4.4999999999999998E-2</v>
      </c>
    </row>
    <row r="37" spans="1:6" s="21" customFormat="1" x14ac:dyDescent="0.2">
      <c r="A37" s="22"/>
      <c r="B37" s="30"/>
      <c r="C37" s="24" t="s">
        <v>10</v>
      </c>
      <c r="D37" s="20">
        <f t="shared" si="1"/>
        <v>198.703</v>
      </c>
      <c r="E37" s="26">
        <f>'[1]декабрь 2016'!E36+'[1]ноябрь 2016'!E36+'[1]октябрь 2016'!E36</f>
        <v>171.22300000000001</v>
      </c>
      <c r="F37" s="26">
        <f>'[1]декабрь 2016'!F36+'[1]ноябрь 2016'!F36+'[1]октябрь 2016'!F36</f>
        <v>27.48</v>
      </c>
    </row>
    <row r="38" spans="1:6" s="21" customFormat="1" x14ac:dyDescent="0.2">
      <c r="A38" s="22" t="s">
        <v>48</v>
      </c>
      <c r="B38" s="28" t="s">
        <v>49</v>
      </c>
      <c r="C38" s="24" t="s">
        <v>33</v>
      </c>
      <c r="D38" s="25">
        <f t="shared" si="1"/>
        <v>446</v>
      </c>
      <c r="E38" s="26">
        <f>'[1]декабрь 2016'!E37+'[1]ноябрь 2016'!E37+'[1]октябрь 2016'!E37</f>
        <v>434</v>
      </c>
      <c r="F38" s="26">
        <f>'[1]декабрь 2016'!F37+'[1]ноябрь 2016'!F37+'[1]октябрь 2016'!F37</f>
        <v>12</v>
      </c>
    </row>
    <row r="39" spans="1:6" s="21" customFormat="1" x14ac:dyDescent="0.2">
      <c r="A39" s="22"/>
      <c r="B39" s="28"/>
      <c r="C39" s="24" t="s">
        <v>10</v>
      </c>
      <c r="D39" s="20">
        <f t="shared" si="1"/>
        <v>408.06500000000023</v>
      </c>
      <c r="E39" s="26">
        <f>'[1]декабрь 2016'!E38+'[1]ноябрь 2016'!E38+'[1]октябрь 2016'!E38</f>
        <v>394.15700000000021</v>
      </c>
      <c r="F39" s="26">
        <f>'[1]декабрь 2016'!F38+'[1]ноябрь 2016'!F38+'[1]октябрь 2016'!F38</f>
        <v>13.907999999999999</v>
      </c>
    </row>
    <row r="40" spans="1:6" s="21" customFormat="1" x14ac:dyDescent="0.2">
      <c r="A40" s="22" t="s">
        <v>50</v>
      </c>
      <c r="B40" s="28" t="s">
        <v>51</v>
      </c>
      <c r="C40" s="24" t="s">
        <v>33</v>
      </c>
      <c r="D40" s="25">
        <f t="shared" si="1"/>
        <v>0</v>
      </c>
      <c r="E40" s="26">
        <f>'[1]декабрь 2016'!E39+'[1]ноябрь 2016'!E39+'[1]октябрь 2016'!E39</f>
        <v>0</v>
      </c>
      <c r="F40" s="26">
        <f>'[1]декабрь 2016'!F39+'[1]ноябрь 2016'!F39+'[1]октябрь 2016'!F39</f>
        <v>0</v>
      </c>
    </row>
    <row r="41" spans="1:6" s="21" customFormat="1" x14ac:dyDescent="0.2">
      <c r="A41" s="22"/>
      <c r="B41" s="28"/>
      <c r="C41" s="24" t="s">
        <v>10</v>
      </c>
      <c r="D41" s="20">
        <f t="shared" si="1"/>
        <v>0</v>
      </c>
      <c r="E41" s="26">
        <f>'[1]декабрь 2016'!E40+'[1]ноябрь 2016'!E40+'[1]октябрь 2016'!E40</f>
        <v>0</v>
      </c>
      <c r="F41" s="26">
        <f>'[1]декабрь 2016'!F40+'[1]ноябрь 2016'!F40+'[1]октябрь 2016'!F40</f>
        <v>0</v>
      </c>
    </row>
    <row r="42" spans="1:6" s="21" customFormat="1" x14ac:dyDescent="0.2">
      <c r="A42" s="22" t="s">
        <v>52</v>
      </c>
      <c r="B42" s="28" t="s">
        <v>53</v>
      </c>
      <c r="C42" s="24" t="s">
        <v>38</v>
      </c>
      <c r="D42" s="25">
        <f>E42+F42</f>
        <v>4.4999999999999998E-2</v>
      </c>
      <c r="E42" s="26">
        <f>'[1]декабрь 2016'!E41+'[1]ноябрь 2016'!E41+'[1]октябрь 2016'!E41</f>
        <v>0</v>
      </c>
      <c r="F42" s="26">
        <f>'[1]декабрь 2016'!F41+'[1]ноябрь 2016'!F41+'[1]октябрь 2016'!F41</f>
        <v>4.4999999999999998E-2</v>
      </c>
    </row>
    <row r="43" spans="1:6" s="21" customFormat="1" x14ac:dyDescent="0.2">
      <c r="A43" s="22"/>
      <c r="B43" s="28"/>
      <c r="C43" s="24" t="s">
        <v>10</v>
      </c>
      <c r="D43" s="25">
        <f>E43+F43</f>
        <v>47.21</v>
      </c>
      <c r="E43" s="26">
        <f>'[1]декабрь 2016'!E42+'[1]ноябрь 2016'!E42+'[1]октябрь 2016'!E42</f>
        <v>0</v>
      </c>
      <c r="F43" s="26">
        <f>'[1]декабрь 2016'!F42+'[1]ноябрь 2016'!F42+'[1]октябрь 2016'!F42</f>
        <v>47.21</v>
      </c>
    </row>
    <row r="44" spans="1:6" s="21" customFormat="1" x14ac:dyDescent="0.2">
      <c r="A44" s="22" t="s">
        <v>54</v>
      </c>
      <c r="B44" s="30" t="s">
        <v>55</v>
      </c>
      <c r="C44" s="24" t="s">
        <v>33</v>
      </c>
      <c r="D44" s="25">
        <f t="shared" ref="D44:D49" si="2">E44+F44</f>
        <v>594</v>
      </c>
      <c r="E44" s="26">
        <f>'[1]декабрь 2016'!E43+'[1]ноябрь 2016'!E43+'[1]октябрь 2016'!E43</f>
        <v>594</v>
      </c>
      <c r="F44" s="26">
        <f>'[1]декабрь 2016'!F43+'[1]ноябрь 2016'!F43+'[1]октябрь 2016'!F43</f>
        <v>0</v>
      </c>
    </row>
    <row r="45" spans="1:6" s="21" customFormat="1" x14ac:dyDescent="0.2">
      <c r="A45" s="22"/>
      <c r="B45" s="30"/>
      <c r="C45" s="24" t="s">
        <v>10</v>
      </c>
      <c r="D45" s="20">
        <f t="shared" si="2"/>
        <v>555.44879999999966</v>
      </c>
      <c r="E45" s="26">
        <f>'[1]декабрь 2016'!E44+'[1]ноябрь 2016'!E44+'[1]октябрь 2016'!E44</f>
        <v>555.44879999999966</v>
      </c>
      <c r="F45" s="26">
        <f>'[1]декабрь 2016'!F44+'[1]ноябрь 2016'!F44+'[1]октябрь 2016'!F44</f>
        <v>0</v>
      </c>
    </row>
    <row r="46" spans="1:6" s="21" customFormat="1" x14ac:dyDescent="0.2">
      <c r="A46" s="22" t="s">
        <v>56</v>
      </c>
      <c r="B46" s="30" t="s">
        <v>57</v>
      </c>
      <c r="C46" s="24" t="s">
        <v>33</v>
      </c>
      <c r="D46" s="25">
        <f t="shared" si="2"/>
        <v>2</v>
      </c>
      <c r="E46" s="26">
        <f>'[1]декабрь 2016'!E45+'[1]ноябрь 2016'!E45+'[1]октябрь 2016'!E45</f>
        <v>2</v>
      </c>
      <c r="F46" s="26">
        <f>'[1]декабрь 2016'!F45+'[1]ноябрь 2016'!F45+'[1]октябрь 2016'!F45</f>
        <v>0</v>
      </c>
    </row>
    <row r="47" spans="1:6" s="21" customFormat="1" x14ac:dyDescent="0.2">
      <c r="A47" s="22"/>
      <c r="B47" s="30"/>
      <c r="C47" s="24" t="s">
        <v>10</v>
      </c>
      <c r="D47" s="20">
        <f t="shared" si="2"/>
        <v>20.984000000000002</v>
      </c>
      <c r="E47" s="26">
        <f>'[1]декабрь 2016'!E46+'[1]ноябрь 2016'!E46+'[1]октябрь 2016'!E46</f>
        <v>20.984000000000002</v>
      </c>
      <c r="F47" s="26">
        <f>'[1]декабрь 2016'!F46+'[1]ноябрь 2016'!F46+'[1]октябрь 2016'!F46</f>
        <v>0</v>
      </c>
    </row>
    <row r="48" spans="1:6" s="21" customFormat="1" x14ac:dyDescent="0.2">
      <c r="A48" s="22" t="s">
        <v>58</v>
      </c>
      <c r="B48" s="30" t="s">
        <v>59</v>
      </c>
      <c r="C48" s="24" t="s">
        <v>33</v>
      </c>
      <c r="D48" s="25">
        <f t="shared" si="2"/>
        <v>678</v>
      </c>
      <c r="E48" s="26">
        <f>'[1]декабрь 2016'!E47+'[1]ноябрь 2016'!E47+'[1]октябрь 2016'!E47</f>
        <v>651</v>
      </c>
      <c r="F48" s="26">
        <f>'[1]декабрь 2016'!F47+'[1]ноябрь 2016'!F47+'[1]октябрь 2016'!F47</f>
        <v>27</v>
      </c>
    </row>
    <row r="49" spans="1:6" s="21" customFormat="1" x14ac:dyDescent="0.2">
      <c r="A49" s="22"/>
      <c r="B49" s="30"/>
      <c r="C49" s="24" t="s">
        <v>10</v>
      </c>
      <c r="D49" s="20">
        <f t="shared" si="2"/>
        <v>1547.1090000000002</v>
      </c>
      <c r="E49" s="26">
        <f>'[1]декабрь 2016'!E48+'[1]ноябрь 2016'!E48+'[1]октябрь 2016'!E48</f>
        <v>927.20800000000008</v>
      </c>
      <c r="F49" s="26">
        <f>'[1]декабрь 2016'!F48+'[1]ноябрь 2016'!F48+'[1]октябрь 2016'!F48</f>
        <v>619.90100000000007</v>
      </c>
    </row>
    <row r="50" spans="1:6" s="21" customFormat="1" x14ac:dyDescent="0.2">
      <c r="A50" s="22" t="s">
        <v>60</v>
      </c>
      <c r="B50" s="30" t="s">
        <v>61</v>
      </c>
      <c r="C50" s="24" t="s">
        <v>13</v>
      </c>
      <c r="D50" s="25">
        <f>E50+F50</f>
        <v>0.16080000000000003</v>
      </c>
      <c r="E50" s="26">
        <f>'[1]декабрь 2016'!E49+'[1]ноябрь 2016'!E49+'[1]октябрь 2016'!E49</f>
        <v>7.0000000000000001E-3</v>
      </c>
      <c r="F50" s="26">
        <f>'[1]декабрь 2016'!F49+'[1]ноябрь 2016'!F49+'[1]октябрь 2016'!F49</f>
        <v>0.15380000000000002</v>
      </c>
    </row>
    <row r="51" spans="1:6" s="21" customFormat="1" x14ac:dyDescent="0.2">
      <c r="A51" s="22"/>
      <c r="B51" s="30"/>
      <c r="C51" s="24" t="s">
        <v>10</v>
      </c>
      <c r="D51" s="25">
        <f>E51+F51</f>
        <v>629.274</v>
      </c>
      <c r="E51" s="26">
        <f>'[1]декабрь 2016'!E50+'[1]ноябрь 2016'!E50+'[1]октябрь 2016'!E50</f>
        <v>5.91</v>
      </c>
      <c r="F51" s="26">
        <f>'[1]декабрь 2016'!F50+'[1]ноябрь 2016'!F50+'[1]октябрь 2016'!F50</f>
        <v>623.36400000000003</v>
      </c>
    </row>
    <row r="52" spans="1:6" s="21" customFormat="1" x14ac:dyDescent="0.2">
      <c r="A52" s="22" t="s">
        <v>62</v>
      </c>
      <c r="B52" s="30" t="s">
        <v>63</v>
      </c>
      <c r="C52" s="24" t="s">
        <v>33</v>
      </c>
      <c r="D52" s="25">
        <f>E52+F52</f>
        <v>0</v>
      </c>
      <c r="E52" s="26">
        <f>'[1]декабрь 2016'!E51+'[1]ноябрь 2016'!E51+'[1]октябрь 2016'!E51</f>
        <v>0</v>
      </c>
      <c r="F52" s="26">
        <f>'[1]декабрь 2016'!F51+'[1]ноябрь 2016'!F51+'[1]октябрь 2016'!F51</f>
        <v>0</v>
      </c>
    </row>
    <row r="53" spans="1:6" s="21" customFormat="1" x14ac:dyDescent="0.2">
      <c r="A53" s="22"/>
      <c r="B53" s="30"/>
      <c r="C53" s="24" t="s">
        <v>10</v>
      </c>
      <c r="D53" s="25">
        <f>E53+F53</f>
        <v>0</v>
      </c>
      <c r="E53" s="26">
        <f>'[1]декабрь 2016'!E52+'[1]ноябрь 2016'!E52+'[1]октябрь 2016'!E52</f>
        <v>0</v>
      </c>
      <c r="F53" s="26">
        <f>'[1]декабрь 2016'!F52+'[1]ноябрь 2016'!F52+'[1]октябрь 2016'!F52</f>
        <v>0</v>
      </c>
    </row>
    <row r="54" spans="1:6" s="21" customFormat="1" x14ac:dyDescent="0.2">
      <c r="A54" s="22" t="s">
        <v>64</v>
      </c>
      <c r="B54" s="28" t="s">
        <v>65</v>
      </c>
      <c r="C54" s="24" t="s">
        <v>33</v>
      </c>
      <c r="D54" s="25"/>
      <c r="E54" s="26">
        <f>'[1]декабрь 2016'!E53+'[1]ноябрь 2016'!E53+'[1]октябрь 2016'!E53</f>
        <v>0</v>
      </c>
      <c r="F54" s="26">
        <f>'[1]декабрь 2016'!F53+'[1]ноябрь 2016'!F53+'[1]октябрь 2016'!F53</f>
        <v>0</v>
      </c>
    </row>
    <row r="55" spans="1:6" s="21" customFormat="1" x14ac:dyDescent="0.2">
      <c r="A55" s="22"/>
      <c r="B55" s="28"/>
      <c r="C55" s="24" t="s">
        <v>10</v>
      </c>
      <c r="D55" s="25"/>
      <c r="E55" s="26">
        <f>'[1]декабрь 2016'!E54+'[1]ноябрь 2016'!E54+'[1]октябрь 2016'!E54</f>
        <v>0</v>
      </c>
      <c r="F55" s="26">
        <f>'[1]декабрь 2016'!F54+'[1]ноябрь 2016'!F54+'[1]октябрь 2016'!F54</f>
        <v>0</v>
      </c>
    </row>
    <row r="56" spans="1:6" s="21" customFormat="1" x14ac:dyDescent="0.2">
      <c r="A56" s="22" t="s">
        <v>66</v>
      </c>
      <c r="B56" s="30" t="s">
        <v>67</v>
      </c>
      <c r="C56" s="24" t="s">
        <v>68</v>
      </c>
      <c r="D56" s="25"/>
      <c r="E56" s="26">
        <f>'[1]декабрь 2016'!E55+'[1]ноябрь 2016'!E55+'[1]октябрь 2016'!E55</f>
        <v>0</v>
      </c>
      <c r="F56" s="26">
        <f>'[1]декабрь 2016'!F55+'[1]ноябрь 2016'!F55+'[1]октябрь 2016'!F55</f>
        <v>0</v>
      </c>
    </row>
    <row r="57" spans="1:6" s="21" customFormat="1" ht="23.25" customHeight="1" x14ac:dyDescent="0.2">
      <c r="A57" s="22"/>
      <c r="B57" s="30"/>
      <c r="C57" s="24" t="s">
        <v>10</v>
      </c>
      <c r="D57" s="25"/>
      <c r="E57" s="26">
        <f>'[1]декабрь 2016'!E56+'[1]ноябрь 2016'!E56+'[1]октябрь 2016'!E56</f>
        <v>0</v>
      </c>
      <c r="F57" s="26">
        <f>'[1]декабрь 2016'!F56+'[1]ноябрь 2016'!F56+'[1]октябрь 2016'!F56</f>
        <v>0</v>
      </c>
    </row>
    <row r="58" spans="1:6" s="21" customFormat="1" x14ac:dyDescent="0.2">
      <c r="A58" s="22" t="s">
        <v>69</v>
      </c>
      <c r="B58" s="30" t="s">
        <v>70</v>
      </c>
      <c r="C58" s="24" t="s">
        <v>33</v>
      </c>
      <c r="D58" s="25"/>
      <c r="E58" s="26">
        <f>'[1]декабрь 2016'!E57+'[1]ноябрь 2016'!E57+'[1]октябрь 2016'!E57</f>
        <v>0</v>
      </c>
      <c r="F58" s="26">
        <f>'[1]декабрь 2016'!F57+'[1]ноябрь 2016'!F57+'[1]октябрь 2016'!F57</f>
        <v>0</v>
      </c>
    </row>
    <row r="59" spans="1:6" s="21" customFormat="1" x14ac:dyDescent="0.2">
      <c r="A59" s="22"/>
      <c r="B59" s="30"/>
      <c r="C59" s="24" t="s">
        <v>10</v>
      </c>
      <c r="D59" s="25"/>
      <c r="E59" s="26">
        <f>'[1]декабрь 2016'!E58+'[1]ноябрь 2016'!E58+'[1]октябрь 2016'!E58</f>
        <v>0</v>
      </c>
      <c r="F59" s="26">
        <f>'[1]декабрь 2016'!F58+'[1]ноябрь 2016'!F58+'[1]октябрь 2016'!F58</f>
        <v>0</v>
      </c>
    </row>
    <row r="60" spans="1:6" s="21" customFormat="1" x14ac:dyDescent="0.2">
      <c r="A60" s="22" t="s">
        <v>71</v>
      </c>
      <c r="B60" s="30" t="s">
        <v>72</v>
      </c>
      <c r="C60" s="24" t="s">
        <v>33</v>
      </c>
      <c r="D60" s="25"/>
      <c r="E60" s="26">
        <f>'[1]декабрь 2016'!E59+'[1]ноябрь 2016'!E59+'[1]октябрь 2016'!E59</f>
        <v>0</v>
      </c>
      <c r="F60" s="26">
        <f>'[1]декабрь 2016'!F59+'[1]ноябрь 2016'!F59+'[1]октябрь 2016'!F59</f>
        <v>0</v>
      </c>
    </row>
    <row r="61" spans="1:6" s="21" customFormat="1" x14ac:dyDescent="0.2">
      <c r="A61" s="22"/>
      <c r="B61" s="30"/>
      <c r="C61" s="24" t="s">
        <v>10</v>
      </c>
      <c r="D61" s="25"/>
      <c r="E61" s="26">
        <f>'[1]декабрь 2016'!E60+'[1]ноябрь 2016'!E60+'[1]октябрь 2016'!E60</f>
        <v>0</v>
      </c>
      <c r="F61" s="26">
        <f>'[1]декабрь 2016'!F60+'[1]ноябрь 2016'!F60+'[1]октябрь 2016'!F60</f>
        <v>0</v>
      </c>
    </row>
    <row r="62" spans="1:6" s="21" customFormat="1" x14ac:dyDescent="0.2">
      <c r="A62" s="22" t="s">
        <v>73</v>
      </c>
      <c r="B62" s="30" t="s">
        <v>74</v>
      </c>
      <c r="C62" s="24" t="s">
        <v>75</v>
      </c>
      <c r="D62" s="25"/>
      <c r="E62" s="26">
        <f>'[1]декабрь 2016'!E61+'[1]ноябрь 2016'!E61+'[1]октябрь 2016'!E61</f>
        <v>0</v>
      </c>
      <c r="F62" s="26">
        <f>'[1]декабрь 2016'!F61+'[1]ноябрь 2016'!F61+'[1]октябрь 2016'!F61</f>
        <v>0</v>
      </c>
    </row>
    <row r="63" spans="1:6" s="21" customFormat="1" x14ac:dyDescent="0.2">
      <c r="A63" s="22"/>
      <c r="B63" s="30"/>
      <c r="C63" s="24" t="s">
        <v>10</v>
      </c>
      <c r="D63" s="25"/>
      <c r="E63" s="26">
        <f>'[1]декабрь 2016'!E62+'[1]ноябрь 2016'!E62+'[1]октябрь 2016'!E62</f>
        <v>0</v>
      </c>
      <c r="F63" s="26">
        <f>'[1]декабрь 2016'!F62+'[1]ноябрь 2016'!F62+'[1]октябрь 2016'!F62</f>
        <v>0</v>
      </c>
    </row>
    <row r="64" spans="1:6" s="21" customFormat="1" x14ac:dyDescent="0.2">
      <c r="A64" s="22" t="s">
        <v>76</v>
      </c>
      <c r="B64" s="30" t="s">
        <v>77</v>
      </c>
      <c r="C64" s="24" t="s">
        <v>68</v>
      </c>
      <c r="D64" s="25">
        <f>E64+F64</f>
        <v>4.0000000000000002E-4</v>
      </c>
      <c r="E64" s="26">
        <f>'[1]декабрь 2016'!E63+'[1]ноябрь 2016'!E63+'[1]октябрь 2016'!E63</f>
        <v>0</v>
      </c>
      <c r="F64" s="26">
        <f>'[1]декабрь 2016'!F63+'[1]ноябрь 2016'!F63+'[1]октябрь 2016'!F63</f>
        <v>4.0000000000000002E-4</v>
      </c>
    </row>
    <row r="65" spans="1:8" s="21" customFormat="1" x14ac:dyDescent="0.2">
      <c r="A65" s="22"/>
      <c r="B65" s="30"/>
      <c r="C65" s="24" t="s">
        <v>10</v>
      </c>
      <c r="D65" s="25">
        <f>E65+F65</f>
        <v>3.5510000000000002</v>
      </c>
      <c r="E65" s="26">
        <f>'[1]декабрь 2016'!E64+'[1]ноябрь 2016'!E64+'[1]октябрь 2016'!E64</f>
        <v>0</v>
      </c>
      <c r="F65" s="26">
        <f>'[1]декабрь 2016'!F64+'[1]ноябрь 2016'!F64+'[1]октябрь 2016'!F64</f>
        <v>3.5510000000000002</v>
      </c>
    </row>
    <row r="66" spans="1:8" s="21" customFormat="1" x14ac:dyDescent="0.2">
      <c r="A66" s="32" t="s">
        <v>78</v>
      </c>
      <c r="B66" s="18" t="s">
        <v>79</v>
      </c>
      <c r="C66" s="19" t="s">
        <v>10</v>
      </c>
      <c r="D66" s="20">
        <f>E66+F66</f>
        <v>3602.4460000000013</v>
      </c>
      <c r="E66" s="20">
        <f>'[1]декабрь 2016'!E65+'[1]ноябрь 2016'!E65+'[1]октябрь 2016'!E65</f>
        <v>3602.4460000000013</v>
      </c>
      <c r="F66" s="20">
        <f>'[1]декабрь 2016'!F65+'[1]ноябрь 2016'!F65+'[1]октябрь 2016'!F65</f>
        <v>0</v>
      </c>
    </row>
    <row r="67" spans="1:8" s="21" customFormat="1" x14ac:dyDescent="0.2">
      <c r="A67" s="22" t="s">
        <v>80</v>
      </c>
      <c r="B67" s="28" t="s">
        <v>81</v>
      </c>
      <c r="C67" s="24" t="s">
        <v>38</v>
      </c>
      <c r="D67" s="25">
        <f t="shared" ref="D67:D87" si="3">E67+F67</f>
        <v>2.3736499999999996</v>
      </c>
      <c r="E67" s="26">
        <f>'[1]декабрь 2016'!E66+'[1]ноябрь 2016'!E66+'[1]октябрь 2016'!E66</f>
        <v>2.3736499999999996</v>
      </c>
      <c r="F67" s="26">
        <f>'[1]декабрь 2016'!F66+'[1]ноябрь 2016'!F66+'[1]октябрь 2016'!F66</f>
        <v>0</v>
      </c>
    </row>
    <row r="68" spans="1:8" s="21" customFormat="1" x14ac:dyDescent="0.2">
      <c r="A68" s="22"/>
      <c r="B68" s="28"/>
      <c r="C68" s="24" t="s">
        <v>10</v>
      </c>
      <c r="D68" s="25">
        <f t="shared" si="3"/>
        <v>2950.918000000001</v>
      </c>
      <c r="E68" s="26">
        <f>'[1]декабрь 2016'!E67+'[1]ноябрь 2016'!E67+'[1]октябрь 2016'!E67</f>
        <v>2950.918000000001</v>
      </c>
      <c r="F68" s="26">
        <f>'[1]декабрь 2016'!F67+'[1]ноябрь 2016'!F67+'[1]октябрь 2016'!F67</f>
        <v>0</v>
      </c>
    </row>
    <row r="69" spans="1:8" s="21" customFormat="1" x14ac:dyDescent="0.2">
      <c r="A69" s="22" t="s">
        <v>82</v>
      </c>
      <c r="B69" s="28" t="s">
        <v>83</v>
      </c>
      <c r="C69" s="24" t="s">
        <v>84</v>
      </c>
      <c r="D69" s="25">
        <f t="shared" si="3"/>
        <v>0.17400000000000004</v>
      </c>
      <c r="E69" s="26">
        <f>'[1]декабрь 2016'!E68+'[1]ноябрь 2016'!E68+'[1]октябрь 2016'!E68</f>
        <v>0.17400000000000004</v>
      </c>
      <c r="F69" s="26">
        <f>'[1]декабрь 2016'!F68+'[1]ноябрь 2016'!F68+'[1]октябрь 2016'!F68</f>
        <v>0</v>
      </c>
    </row>
    <row r="70" spans="1:8" s="21" customFormat="1" x14ac:dyDescent="0.2">
      <c r="A70" s="22"/>
      <c r="B70" s="28"/>
      <c r="C70" s="24" t="s">
        <v>10</v>
      </c>
      <c r="D70" s="20">
        <f t="shared" si="3"/>
        <v>182.51599999999999</v>
      </c>
      <c r="E70" s="26">
        <f>'[1]декабрь 2016'!E69+'[1]ноябрь 2016'!E69+'[1]октябрь 2016'!E69</f>
        <v>182.51599999999999</v>
      </c>
      <c r="F70" s="26">
        <f>'[1]декабрь 2016'!F69+'[1]ноябрь 2016'!F69+'[1]октябрь 2016'!F69</f>
        <v>0</v>
      </c>
    </row>
    <row r="71" spans="1:8" s="21" customFormat="1" x14ac:dyDescent="0.2">
      <c r="A71" s="22" t="s">
        <v>85</v>
      </c>
      <c r="B71" s="28" t="s">
        <v>86</v>
      </c>
      <c r="C71" s="24" t="s">
        <v>38</v>
      </c>
      <c r="D71" s="25">
        <f t="shared" si="3"/>
        <v>1.1116500000000005</v>
      </c>
      <c r="E71" s="26">
        <f>'[1]декабрь 2016'!E70+'[1]ноябрь 2016'!E70+'[1]октябрь 2016'!E70</f>
        <v>1.1116500000000005</v>
      </c>
      <c r="F71" s="26">
        <f>'[1]декабрь 2016'!F70+'[1]ноябрь 2016'!F70+'[1]октябрь 2016'!F70</f>
        <v>0</v>
      </c>
    </row>
    <row r="72" spans="1:8" s="21" customFormat="1" x14ac:dyDescent="0.2">
      <c r="A72" s="22"/>
      <c r="B72" s="28"/>
      <c r="C72" s="24" t="s">
        <v>10</v>
      </c>
      <c r="D72" s="20">
        <f t="shared" si="3"/>
        <v>1369.346</v>
      </c>
      <c r="E72" s="26">
        <f>'[1]декабрь 2016'!E71+'[1]ноябрь 2016'!E71+'[1]октябрь 2016'!E71</f>
        <v>1369.346</v>
      </c>
      <c r="F72" s="26">
        <f>'[1]декабрь 2016'!F71+'[1]ноябрь 2016'!F71+'[1]октябрь 2016'!F71</f>
        <v>0</v>
      </c>
    </row>
    <row r="73" spans="1:8" s="21" customFormat="1" x14ac:dyDescent="0.2">
      <c r="A73" s="22" t="s">
        <v>87</v>
      </c>
      <c r="B73" s="28" t="s">
        <v>88</v>
      </c>
      <c r="C73" s="24" t="s">
        <v>38</v>
      </c>
      <c r="D73" s="25">
        <f t="shared" si="3"/>
        <v>0.75900000000000034</v>
      </c>
      <c r="E73" s="26">
        <f>'[1]декабрь 2016'!E72+'[1]ноябрь 2016'!E72+'[1]октябрь 2016'!E72</f>
        <v>0.75900000000000034</v>
      </c>
      <c r="F73" s="26">
        <f>'[1]декабрь 2016'!F72+'[1]ноябрь 2016'!F72+'[1]октябрь 2016'!F72</f>
        <v>0</v>
      </c>
    </row>
    <row r="74" spans="1:8" s="21" customFormat="1" x14ac:dyDescent="0.2">
      <c r="A74" s="22"/>
      <c r="B74" s="28"/>
      <c r="C74" s="24" t="s">
        <v>10</v>
      </c>
      <c r="D74" s="20">
        <f t="shared" si="3"/>
        <v>838.63800000000003</v>
      </c>
      <c r="E74" s="26">
        <f>'[1]декабрь 2016'!E73+'[1]ноябрь 2016'!E73+'[1]октябрь 2016'!E73</f>
        <v>838.63800000000003</v>
      </c>
      <c r="F74" s="26">
        <f>'[1]декабрь 2016'!F73+'[1]ноябрь 2016'!F73+'[1]октябрь 2016'!F73</f>
        <v>0</v>
      </c>
    </row>
    <row r="75" spans="1:8" s="21" customFormat="1" x14ac:dyDescent="0.2">
      <c r="A75" s="22" t="s">
        <v>89</v>
      </c>
      <c r="B75" s="28" t="s">
        <v>90</v>
      </c>
      <c r="C75" s="24" t="s">
        <v>38</v>
      </c>
      <c r="D75" s="25">
        <f t="shared" si="3"/>
        <v>0.32900000000000018</v>
      </c>
      <c r="E75" s="26">
        <f>'[1]декабрь 2016'!E74+'[1]ноябрь 2016'!E74+'[1]октябрь 2016'!E74</f>
        <v>0.32900000000000018</v>
      </c>
      <c r="F75" s="26">
        <f>'[1]декабрь 2016'!F74+'[1]ноябрь 2016'!F74+'[1]октябрь 2016'!F74</f>
        <v>0</v>
      </c>
    </row>
    <row r="76" spans="1:8" s="21" customFormat="1" x14ac:dyDescent="0.2">
      <c r="A76" s="22"/>
      <c r="B76" s="28"/>
      <c r="C76" s="24" t="s">
        <v>10</v>
      </c>
      <c r="D76" s="20">
        <f t="shared" si="3"/>
        <v>560.41799999999989</v>
      </c>
      <c r="E76" s="26">
        <f>'[1]декабрь 2016'!E75+'[1]ноябрь 2016'!E75+'[1]октябрь 2016'!E75</f>
        <v>560.41799999999989</v>
      </c>
      <c r="F76" s="26">
        <f>'[1]декабрь 2016'!F75+'[1]ноябрь 2016'!F75+'[1]октябрь 2016'!F75</f>
        <v>0</v>
      </c>
    </row>
    <row r="77" spans="1:8" s="21" customFormat="1" x14ac:dyDescent="0.2">
      <c r="A77" s="22" t="s">
        <v>91</v>
      </c>
      <c r="B77" s="28" t="s">
        <v>92</v>
      </c>
      <c r="C77" s="24" t="s">
        <v>33</v>
      </c>
      <c r="D77" s="25">
        <f t="shared" si="3"/>
        <v>42</v>
      </c>
      <c r="E77" s="26">
        <f>'[1]декабрь 2016'!E76+'[1]ноябрь 2016'!E76+'[1]октябрь 2016'!E76</f>
        <v>42</v>
      </c>
      <c r="F77" s="26">
        <f>'[1]декабрь 2016'!F76+'[1]ноябрь 2016'!F76+'[1]октябрь 2016'!F76</f>
        <v>0</v>
      </c>
    </row>
    <row r="78" spans="1:8" s="21" customFormat="1" x14ac:dyDescent="0.2">
      <c r="A78" s="22"/>
      <c r="B78" s="28"/>
      <c r="C78" s="24" t="s">
        <v>10</v>
      </c>
      <c r="D78" s="20">
        <f t="shared" si="3"/>
        <v>229.97799999999989</v>
      </c>
      <c r="E78" s="26">
        <f>'[1]декабрь 2016'!E77+'[1]ноябрь 2016'!E77+'[1]октябрь 2016'!E77</f>
        <v>229.97799999999989</v>
      </c>
      <c r="F78" s="26">
        <f>'[1]декабрь 2016'!F77+'[1]ноябрь 2016'!F77+'[1]октябрь 2016'!F77</f>
        <v>0</v>
      </c>
    </row>
    <row r="79" spans="1:8" s="21" customFormat="1" x14ac:dyDescent="0.2">
      <c r="A79" s="22" t="s">
        <v>93</v>
      </c>
      <c r="B79" s="30" t="s">
        <v>94</v>
      </c>
      <c r="C79" s="24" t="s">
        <v>33</v>
      </c>
      <c r="D79" s="25">
        <f t="shared" si="3"/>
        <v>535</v>
      </c>
      <c r="E79" s="26">
        <f>'[1]декабрь 2016'!E78+'[1]ноябрь 2016'!E78+'[1]октябрь 2016'!E78</f>
        <v>535</v>
      </c>
      <c r="F79" s="26">
        <f>'[1]декабрь 2016'!F78+'[1]ноябрь 2016'!F78+'[1]октябрь 2016'!F78</f>
        <v>0</v>
      </c>
    </row>
    <row r="80" spans="1:8" s="21" customFormat="1" x14ac:dyDescent="0.2">
      <c r="A80" s="22"/>
      <c r="B80" s="30"/>
      <c r="C80" s="24" t="s">
        <v>10</v>
      </c>
      <c r="D80" s="20">
        <f t="shared" si="3"/>
        <v>421.55</v>
      </c>
      <c r="E80" s="26">
        <f>'[1]декабрь 2016'!E79+'[1]ноябрь 2016'!E79+'[1]октябрь 2016'!E79</f>
        <v>421.55</v>
      </c>
      <c r="F80" s="26">
        <f>'[1]декабрь 2016'!F79+'[1]ноябрь 2016'!F79+'[1]октябрь 2016'!F79</f>
        <v>0</v>
      </c>
      <c r="H80" s="21" t="s">
        <v>95</v>
      </c>
    </row>
    <row r="81" spans="1:6" s="21" customFormat="1" x14ac:dyDescent="0.2">
      <c r="A81" s="17" t="s">
        <v>96</v>
      </c>
      <c r="B81" s="18" t="s">
        <v>97</v>
      </c>
      <c r="C81" s="19" t="s">
        <v>10</v>
      </c>
      <c r="D81" s="20">
        <f t="shared" si="3"/>
        <v>4230.5649999999996</v>
      </c>
      <c r="E81" s="20">
        <f>'[1]декабрь 2016'!E80+'[1]ноябрь 2016'!E80+'[1]октябрь 2016'!E80</f>
        <v>4230.5649999999996</v>
      </c>
      <c r="F81" s="20">
        <f>'[1]декабрь 2016'!F80+'[1]ноябрь 2016'!F80+'[1]октябрь 2016'!F80</f>
        <v>0</v>
      </c>
    </row>
    <row r="82" spans="1:6" s="21" customFormat="1" x14ac:dyDescent="0.2">
      <c r="A82" s="33">
        <v>25</v>
      </c>
      <c r="B82" s="28" t="s">
        <v>98</v>
      </c>
      <c r="C82" s="24" t="s">
        <v>38</v>
      </c>
      <c r="D82" s="25">
        <f t="shared" si="3"/>
        <v>0.63300000000000012</v>
      </c>
      <c r="E82" s="26">
        <f>'[1]декабрь 2016'!E81+'[1]ноябрь 2016'!E81+'[1]октябрь 2016'!E81</f>
        <v>0.63300000000000012</v>
      </c>
      <c r="F82" s="26">
        <f>'[1]декабрь 2016'!F81+'[1]ноябрь 2016'!F81+'[1]октябрь 2016'!F81</f>
        <v>0</v>
      </c>
    </row>
    <row r="83" spans="1:6" s="21" customFormat="1" x14ac:dyDescent="0.2">
      <c r="A83" s="33"/>
      <c r="B83" s="28"/>
      <c r="C83" s="24" t="s">
        <v>10</v>
      </c>
      <c r="D83" s="20">
        <f t="shared" si="3"/>
        <v>141.827</v>
      </c>
      <c r="E83" s="26">
        <f>'[1]декабрь 2016'!E82+'[1]ноябрь 2016'!E82+'[1]октябрь 2016'!E82</f>
        <v>141.827</v>
      </c>
      <c r="F83" s="26">
        <f>'[1]декабрь 2016'!F82+'[1]ноябрь 2016'!F82+'[1]октябрь 2016'!F82</f>
        <v>0</v>
      </c>
    </row>
    <row r="84" spans="1:6" s="21" customFormat="1" x14ac:dyDescent="0.2">
      <c r="A84" s="33">
        <v>26</v>
      </c>
      <c r="B84" s="34" t="s">
        <v>99</v>
      </c>
      <c r="C84" s="35" t="s">
        <v>33</v>
      </c>
      <c r="D84" s="25">
        <f t="shared" si="3"/>
        <v>2990</v>
      </c>
      <c r="E84" s="26">
        <f>'[1]декабрь 2016'!E83+'[1]ноябрь 2016'!E83+'[1]октябрь 2016'!E83</f>
        <v>2990</v>
      </c>
      <c r="F84" s="26">
        <f>'[1]декабрь 2016'!F83+'[1]ноябрь 2016'!F83+'[1]октябрь 2016'!F83</f>
        <v>0</v>
      </c>
    </row>
    <row r="85" spans="1:6" s="21" customFormat="1" x14ac:dyDescent="0.2">
      <c r="A85" s="33"/>
      <c r="B85" s="34"/>
      <c r="C85" s="24" t="s">
        <v>10</v>
      </c>
      <c r="D85" s="20">
        <f t="shared" si="3"/>
        <v>1937.0439999999992</v>
      </c>
      <c r="E85" s="26">
        <f>'[1]декабрь 2016'!E84+'[1]ноябрь 2016'!E84+'[1]октябрь 2016'!E84</f>
        <v>1937.0439999999992</v>
      </c>
      <c r="F85" s="26">
        <f>'[1]декабрь 2016'!F84+'[1]ноябрь 2016'!F84+'[1]октябрь 2016'!F84</f>
        <v>0</v>
      </c>
    </row>
    <row r="86" spans="1:6" s="21" customFormat="1" x14ac:dyDescent="0.2">
      <c r="A86" s="22" t="s">
        <v>100</v>
      </c>
      <c r="B86" s="28" t="s">
        <v>101</v>
      </c>
      <c r="C86" s="24" t="s">
        <v>33</v>
      </c>
      <c r="D86" s="25">
        <f t="shared" si="3"/>
        <v>477</v>
      </c>
      <c r="E86" s="26">
        <f>'[1]декабрь 2016'!E85+'[1]ноябрь 2016'!E85+'[1]октябрь 2016'!E85</f>
        <v>477</v>
      </c>
      <c r="F86" s="26">
        <f>'[1]декабрь 2016'!F85+'[1]ноябрь 2016'!F85+'[1]октябрь 2016'!F85</f>
        <v>0</v>
      </c>
    </row>
    <row r="87" spans="1:6" s="21" customFormat="1" x14ac:dyDescent="0.2">
      <c r="A87" s="22"/>
      <c r="B87" s="28"/>
      <c r="C87" s="24" t="s">
        <v>10</v>
      </c>
      <c r="D87" s="20">
        <f t="shared" si="3"/>
        <v>2151.694</v>
      </c>
      <c r="E87" s="26">
        <f>'[1]декабрь 2016'!E86+'[1]ноябрь 2016'!E86+'[1]октябрь 2016'!E86</f>
        <v>2151.694</v>
      </c>
      <c r="F87" s="26">
        <f>'[1]декабрь 2016'!F86+'[1]ноябрь 2016'!F86+'[1]октябрь 2016'!F86</f>
        <v>0</v>
      </c>
    </row>
    <row r="88" spans="1:6" s="21" customFormat="1" ht="22.5" x14ac:dyDescent="0.2">
      <c r="A88" s="36" t="s">
        <v>102</v>
      </c>
      <c r="B88" s="37" t="s">
        <v>103</v>
      </c>
      <c r="C88" s="36" t="s">
        <v>10</v>
      </c>
      <c r="D88" s="25">
        <f>D89+D90</f>
        <v>0</v>
      </c>
      <c r="E88" s="26">
        <f>'[1]декабрь 2016'!E87+'[1]ноябрь 2016'!E87+'[1]октябрь 2016'!E87</f>
        <v>0</v>
      </c>
      <c r="F88" s="26">
        <f>'[1]декабрь 2016'!F87+'[1]ноябрь 2016'!F87+'[1]октябрь 2016'!F87</f>
        <v>0</v>
      </c>
    </row>
    <row r="89" spans="1:6" s="21" customFormat="1" x14ac:dyDescent="0.2">
      <c r="A89" s="29" t="s">
        <v>104</v>
      </c>
      <c r="B89" s="23" t="s">
        <v>105</v>
      </c>
      <c r="C89" s="24" t="s">
        <v>10</v>
      </c>
      <c r="D89" s="25"/>
      <c r="E89" s="26">
        <f>'[1]декабрь 2016'!E88+'[1]ноябрь 2016'!E88+'[1]октябрь 2016'!E88</f>
        <v>0</v>
      </c>
      <c r="F89" s="26">
        <f>'[1]декабрь 2016'!F88+'[1]ноябрь 2016'!F88+'[1]октябрь 2016'!F88</f>
        <v>0</v>
      </c>
    </row>
    <row r="90" spans="1:6" s="21" customFormat="1" ht="19.5" customHeight="1" x14ac:dyDescent="0.2">
      <c r="A90" s="29" t="s">
        <v>106</v>
      </c>
      <c r="B90" s="23" t="s">
        <v>107</v>
      </c>
      <c r="C90" s="24" t="s">
        <v>10</v>
      </c>
      <c r="D90" s="20">
        <f>E90+F90</f>
        <v>0</v>
      </c>
      <c r="E90" s="26">
        <f>'[1]декабрь 2016'!E89+'[1]ноябрь 2016'!E89+'[1]октябрь 2016'!E89</f>
        <v>0</v>
      </c>
      <c r="F90" s="26">
        <f>'[1]декабрь 2016'!F89+'[1]ноябрь 2016'!F89+'[1]октябрь 2016'!F89</f>
        <v>0</v>
      </c>
    </row>
    <row r="91" spans="1:6" s="21" customFormat="1" x14ac:dyDescent="0.2">
      <c r="A91" s="29" t="s">
        <v>108</v>
      </c>
      <c r="B91" s="23" t="s">
        <v>109</v>
      </c>
      <c r="C91" s="24" t="s">
        <v>10</v>
      </c>
      <c r="D91" s="20">
        <f>E91+F91</f>
        <v>1049.0229999999999</v>
      </c>
      <c r="E91" s="26">
        <f>'[1]декабрь 2016'!E90+'[1]ноябрь 2016'!E90+'[1]октябрь 2016'!E90</f>
        <v>1049.0229999999999</v>
      </c>
      <c r="F91" s="26">
        <f>'[1]декабрь 2016'!F90+'[1]ноябрь 2016'!F90+'[1]октябрь 2016'!F90</f>
        <v>0</v>
      </c>
    </row>
    <row r="92" spans="1:6" s="21" customFormat="1" x14ac:dyDescent="0.2">
      <c r="A92" s="17"/>
      <c r="B92" s="18" t="s">
        <v>110</v>
      </c>
      <c r="C92" s="19" t="s">
        <v>10</v>
      </c>
      <c r="D92" s="20">
        <f>D91+D88+D81+D66+D7</f>
        <v>27813.773800000003</v>
      </c>
      <c r="E92" s="20">
        <f>'[1]декабрь 2016'!E91+'[1]ноябрь 2016'!E91+'[1]октябрь 2016'!E91</f>
        <v>13835.944800000001</v>
      </c>
      <c r="F92" s="20">
        <f>'[1]декабрь 2016'!F91+'[1]ноябрь 2016'!F91+'[1]октябрь 2016'!F91</f>
        <v>13977.829</v>
      </c>
    </row>
    <row r="93" spans="1:6" s="21" customFormat="1" x14ac:dyDescent="0.2">
      <c r="A93" s="38"/>
      <c r="B93" s="39"/>
      <c r="C93" s="40"/>
      <c r="D93" s="41"/>
      <c r="E93" s="42"/>
      <c r="F93" s="41"/>
    </row>
    <row r="94" spans="1:6" x14ac:dyDescent="0.2">
      <c r="A94" s="43"/>
      <c r="B94" s="44"/>
      <c r="C94" s="45"/>
      <c r="D94" s="46"/>
      <c r="E94" s="47"/>
      <c r="F94" s="47"/>
    </row>
    <row r="95" spans="1:6" x14ac:dyDescent="0.2">
      <c r="A95" s="9"/>
      <c r="B95" s="9"/>
      <c r="C95" s="48"/>
      <c r="D95" s="9"/>
      <c r="E95" s="9"/>
      <c r="F95" s="9"/>
    </row>
    <row r="96" spans="1:6" x14ac:dyDescent="0.2">
      <c r="A96" s="49" t="s">
        <v>111</v>
      </c>
      <c r="B96" s="49"/>
      <c r="C96" s="49"/>
      <c r="D96" s="49"/>
      <c r="E96" s="49"/>
      <c r="F96" s="49"/>
    </row>
    <row r="97" spans="1:6" x14ac:dyDescent="0.2">
      <c r="A97" s="12" t="s">
        <v>112</v>
      </c>
      <c r="B97" s="50" t="s">
        <v>113</v>
      </c>
      <c r="C97" s="51" t="s">
        <v>33</v>
      </c>
      <c r="D97" s="52"/>
      <c r="E97" s="52"/>
      <c r="F97" s="52"/>
    </row>
    <row r="98" spans="1:6" x14ac:dyDescent="0.2">
      <c r="A98" s="12"/>
      <c r="B98" s="50"/>
      <c r="C98" s="51" t="s">
        <v>10</v>
      </c>
      <c r="D98" s="52"/>
      <c r="E98" s="52"/>
      <c r="F98" s="52"/>
    </row>
    <row r="99" spans="1:6" x14ac:dyDescent="0.2">
      <c r="A99" s="12" t="s">
        <v>114</v>
      </c>
      <c r="B99" s="50" t="s">
        <v>115</v>
      </c>
      <c r="C99" s="51" t="s">
        <v>33</v>
      </c>
      <c r="D99" s="52"/>
      <c r="E99" s="52"/>
      <c r="F99" s="52"/>
    </row>
    <row r="100" spans="1:6" x14ac:dyDescent="0.2">
      <c r="A100" s="12"/>
      <c r="B100" s="50"/>
      <c r="C100" s="51" t="s">
        <v>10</v>
      </c>
      <c r="D100" s="52"/>
      <c r="E100" s="52"/>
      <c r="F100" s="52"/>
    </row>
    <row r="101" spans="1:6" x14ac:dyDescent="0.2">
      <c r="A101" s="12" t="s">
        <v>36</v>
      </c>
      <c r="B101" s="50" t="s">
        <v>116</v>
      </c>
      <c r="C101" s="51" t="s">
        <v>33</v>
      </c>
      <c r="D101" s="52"/>
      <c r="E101" s="52"/>
      <c r="F101" s="52"/>
    </row>
    <row r="102" spans="1:6" x14ac:dyDescent="0.2">
      <c r="A102" s="12"/>
      <c r="B102" s="50"/>
      <c r="C102" s="51" t="s">
        <v>10</v>
      </c>
      <c r="D102" s="52"/>
      <c r="E102" s="52"/>
      <c r="F102" s="52"/>
    </row>
    <row r="103" spans="1:6" x14ac:dyDescent="0.2">
      <c r="A103" s="12" t="s">
        <v>39</v>
      </c>
      <c r="B103" s="50" t="s">
        <v>117</v>
      </c>
      <c r="C103" s="51" t="s">
        <v>13</v>
      </c>
      <c r="D103" s="52"/>
      <c r="E103" s="52"/>
      <c r="F103" s="52"/>
    </row>
    <row r="104" spans="1:6" x14ac:dyDescent="0.2">
      <c r="A104" s="12"/>
      <c r="B104" s="50"/>
      <c r="C104" s="51" t="s">
        <v>10</v>
      </c>
      <c r="D104" s="52"/>
      <c r="E104" s="52"/>
      <c r="F104" s="52"/>
    </row>
    <row r="105" spans="1:6" x14ac:dyDescent="0.2">
      <c r="A105" s="12" t="s">
        <v>41</v>
      </c>
      <c r="B105" s="50" t="s">
        <v>118</v>
      </c>
      <c r="C105" s="51" t="s">
        <v>33</v>
      </c>
      <c r="D105" s="52"/>
      <c r="E105" s="52"/>
      <c r="F105" s="52"/>
    </row>
    <row r="106" spans="1:6" x14ac:dyDescent="0.2">
      <c r="A106" s="12"/>
      <c r="B106" s="50"/>
      <c r="C106" s="51" t="s">
        <v>10</v>
      </c>
      <c r="D106" s="52"/>
      <c r="E106" s="52"/>
      <c r="F106" s="52"/>
    </row>
    <row r="107" spans="1:6" x14ac:dyDescent="0.2">
      <c r="A107" s="12" t="s">
        <v>44</v>
      </c>
      <c r="B107" s="50" t="s">
        <v>119</v>
      </c>
      <c r="C107" s="51" t="s">
        <v>38</v>
      </c>
      <c r="D107" s="52"/>
      <c r="E107" s="52"/>
      <c r="F107" s="52"/>
    </row>
    <row r="108" spans="1:6" x14ac:dyDescent="0.2">
      <c r="A108" s="12"/>
      <c r="B108" s="50"/>
      <c r="C108" s="51" t="s">
        <v>120</v>
      </c>
      <c r="D108" s="52"/>
      <c r="E108" s="52"/>
      <c r="F108" s="52"/>
    </row>
    <row r="109" spans="1:6" x14ac:dyDescent="0.2">
      <c r="A109" s="13">
        <v>7</v>
      </c>
      <c r="B109" s="50" t="s">
        <v>121</v>
      </c>
      <c r="C109" s="51" t="s">
        <v>122</v>
      </c>
      <c r="D109" s="52"/>
      <c r="E109" s="52"/>
      <c r="F109" s="52"/>
    </row>
    <row r="110" spans="1:6" x14ac:dyDescent="0.2">
      <c r="A110" s="13"/>
      <c r="B110" s="50"/>
      <c r="C110" s="51" t="s">
        <v>10</v>
      </c>
      <c r="D110" s="52"/>
      <c r="E110" s="52"/>
      <c r="F110" s="52"/>
    </row>
    <row r="111" spans="1:6" s="53" customFormat="1" x14ac:dyDescent="0.2">
      <c r="A111" s="13">
        <v>8</v>
      </c>
      <c r="B111" s="50" t="s">
        <v>123</v>
      </c>
      <c r="C111" s="51" t="s">
        <v>33</v>
      </c>
      <c r="D111" s="52"/>
      <c r="E111" s="52"/>
      <c r="F111" s="52"/>
    </row>
    <row r="112" spans="1:6" s="53" customFormat="1" x14ac:dyDescent="0.2">
      <c r="A112" s="13"/>
      <c r="B112" s="50"/>
      <c r="C112" s="51" t="s">
        <v>10</v>
      </c>
      <c r="D112" s="52"/>
      <c r="E112" s="52"/>
      <c r="F112" s="52"/>
    </row>
    <row r="113" spans="1:6" x14ac:dyDescent="0.2">
      <c r="A113" s="13">
        <v>9</v>
      </c>
      <c r="B113" s="50" t="s">
        <v>124</v>
      </c>
      <c r="C113" s="51" t="s">
        <v>125</v>
      </c>
      <c r="D113" s="52"/>
      <c r="E113" s="52"/>
      <c r="F113" s="52"/>
    </row>
    <row r="114" spans="1:6" x14ac:dyDescent="0.2">
      <c r="A114" s="13"/>
      <c r="B114" s="50"/>
      <c r="C114" s="51" t="s">
        <v>10</v>
      </c>
      <c r="D114" s="52"/>
      <c r="E114" s="52"/>
      <c r="F114" s="52"/>
    </row>
    <row r="115" spans="1:6" x14ac:dyDescent="0.2">
      <c r="A115" s="54" t="s">
        <v>52</v>
      </c>
      <c r="B115" s="55" t="s">
        <v>126</v>
      </c>
      <c r="C115" s="51" t="s">
        <v>10</v>
      </c>
      <c r="D115" s="52">
        <f>F115</f>
        <v>95.402000000000001</v>
      </c>
      <c r="E115" s="52"/>
      <c r="F115" s="52">
        <f>91.983+3.419</f>
        <v>95.402000000000001</v>
      </c>
    </row>
    <row r="116" spans="1:6" x14ac:dyDescent="0.2">
      <c r="A116" s="54" t="s">
        <v>127</v>
      </c>
      <c r="B116" s="55" t="s">
        <v>128</v>
      </c>
      <c r="C116" s="51" t="s">
        <v>10</v>
      </c>
      <c r="D116" s="52"/>
      <c r="E116" s="52"/>
      <c r="F116" s="52"/>
    </row>
    <row r="117" spans="1:6" x14ac:dyDescent="0.2">
      <c r="A117" s="54" t="s">
        <v>54</v>
      </c>
      <c r="B117" s="55" t="s">
        <v>129</v>
      </c>
      <c r="C117" s="51" t="s">
        <v>10</v>
      </c>
      <c r="D117" s="52">
        <f t="shared" ref="D117:D122" si="4">F117</f>
        <v>11.08</v>
      </c>
      <c r="E117" s="52"/>
      <c r="F117" s="52">
        <v>11.08</v>
      </c>
    </row>
    <row r="118" spans="1:6" x14ac:dyDescent="0.2">
      <c r="A118" s="54" t="s">
        <v>56</v>
      </c>
      <c r="B118" s="55" t="s">
        <v>130</v>
      </c>
      <c r="C118" s="51" t="s">
        <v>10</v>
      </c>
      <c r="D118" s="52"/>
      <c r="E118" s="52"/>
      <c r="F118" s="52"/>
    </row>
    <row r="119" spans="1:6" x14ac:dyDescent="0.2">
      <c r="A119" s="16">
        <v>13</v>
      </c>
      <c r="B119" s="55" t="s">
        <v>131</v>
      </c>
      <c r="C119" s="51" t="s">
        <v>10</v>
      </c>
      <c r="D119" s="52"/>
      <c r="E119" s="52"/>
      <c r="F119" s="52"/>
    </row>
    <row r="120" spans="1:6" x14ac:dyDescent="0.2">
      <c r="A120" s="16">
        <v>14</v>
      </c>
      <c r="B120" s="55" t="s">
        <v>132</v>
      </c>
      <c r="C120" s="51"/>
      <c r="D120" s="52"/>
      <c r="E120" s="52"/>
      <c r="F120" s="52"/>
    </row>
    <row r="121" spans="1:6" x14ac:dyDescent="0.2">
      <c r="A121" s="54" t="s">
        <v>62</v>
      </c>
      <c r="B121" s="55" t="s">
        <v>133</v>
      </c>
      <c r="C121" s="51" t="s">
        <v>10</v>
      </c>
      <c r="D121" s="52"/>
      <c r="E121" s="52"/>
      <c r="F121" s="52"/>
    </row>
    <row r="122" spans="1:6" x14ac:dyDescent="0.2">
      <c r="A122" s="56">
        <v>16</v>
      </c>
      <c r="B122" s="55" t="s">
        <v>134</v>
      </c>
      <c r="C122" s="51" t="s">
        <v>10</v>
      </c>
      <c r="D122" s="52">
        <f t="shared" si="4"/>
        <v>2011.6840000000002</v>
      </c>
      <c r="E122" s="52"/>
      <c r="F122" s="52">
        <f>309.254+1702.43</f>
        <v>2011.6840000000002</v>
      </c>
    </row>
    <row r="123" spans="1:6" x14ac:dyDescent="0.2">
      <c r="A123" s="54" t="s">
        <v>135</v>
      </c>
      <c r="B123" s="55" t="s">
        <v>136</v>
      </c>
      <c r="C123" s="51" t="s">
        <v>120</v>
      </c>
      <c r="D123" s="52"/>
      <c r="E123" s="52"/>
      <c r="F123" s="52"/>
    </row>
    <row r="124" spans="1:6" x14ac:dyDescent="0.2">
      <c r="A124" s="12" t="s">
        <v>137</v>
      </c>
      <c r="B124" s="50" t="s">
        <v>138</v>
      </c>
      <c r="C124" s="51" t="s">
        <v>33</v>
      </c>
      <c r="D124" s="52"/>
      <c r="E124" s="52"/>
      <c r="F124" s="52"/>
    </row>
    <row r="125" spans="1:6" x14ac:dyDescent="0.2">
      <c r="A125" s="12"/>
      <c r="B125" s="50"/>
      <c r="C125" s="51" t="s">
        <v>10</v>
      </c>
      <c r="D125" s="52"/>
      <c r="E125" s="52"/>
      <c r="F125" s="52"/>
    </row>
    <row r="126" spans="1:6" x14ac:dyDescent="0.2">
      <c r="A126" s="12" t="s">
        <v>139</v>
      </c>
      <c r="B126" s="50" t="s">
        <v>140</v>
      </c>
      <c r="C126" s="51" t="s">
        <v>33</v>
      </c>
      <c r="D126" s="52"/>
      <c r="E126" s="52"/>
      <c r="F126" s="52"/>
    </row>
    <row r="127" spans="1:6" x14ac:dyDescent="0.2">
      <c r="A127" s="12"/>
      <c r="B127" s="50"/>
      <c r="C127" s="51" t="s">
        <v>141</v>
      </c>
      <c r="D127" s="52"/>
      <c r="E127" s="52"/>
      <c r="F127" s="52"/>
    </row>
    <row r="128" spans="1:6" x14ac:dyDescent="0.2">
      <c r="A128" s="12" t="s">
        <v>142</v>
      </c>
      <c r="B128" s="50" t="s">
        <v>143</v>
      </c>
      <c r="C128" s="51" t="s">
        <v>33</v>
      </c>
      <c r="D128" s="52"/>
      <c r="E128" s="52"/>
      <c r="F128" s="52"/>
    </row>
    <row r="129" spans="1:112" x14ac:dyDescent="0.2">
      <c r="A129" s="12"/>
      <c r="B129" s="50"/>
      <c r="C129" s="51" t="s">
        <v>10</v>
      </c>
      <c r="D129" s="52"/>
      <c r="E129" s="52"/>
      <c r="F129" s="52"/>
    </row>
    <row r="130" spans="1:112" x14ac:dyDescent="0.2">
      <c r="A130" s="12" t="s">
        <v>144</v>
      </c>
      <c r="B130" s="50" t="s">
        <v>145</v>
      </c>
      <c r="C130" s="51" t="s">
        <v>33</v>
      </c>
      <c r="D130" s="52"/>
      <c r="E130" s="52"/>
      <c r="F130" s="52"/>
    </row>
    <row r="131" spans="1:112" x14ac:dyDescent="0.2">
      <c r="A131" s="12"/>
      <c r="B131" s="50"/>
      <c r="C131" s="51" t="s">
        <v>10</v>
      </c>
      <c r="D131" s="52"/>
      <c r="E131" s="52"/>
      <c r="F131" s="52"/>
    </row>
    <row r="132" spans="1:112" x14ac:dyDescent="0.2">
      <c r="A132" s="54" t="s">
        <v>66</v>
      </c>
      <c r="B132" s="55" t="s">
        <v>146</v>
      </c>
      <c r="C132" s="51" t="s">
        <v>10</v>
      </c>
      <c r="D132" s="52">
        <v>146.55600000000001</v>
      </c>
      <c r="E132" s="51">
        <v>146.55600000000001</v>
      </c>
      <c r="F132" s="51"/>
    </row>
    <row r="133" spans="1:112" s="58" customFormat="1" ht="13.5" thickBot="1" x14ac:dyDescent="0.25">
      <c r="A133" s="54" t="s">
        <v>147</v>
      </c>
      <c r="B133" s="55" t="s">
        <v>148</v>
      </c>
      <c r="C133" s="51" t="s">
        <v>10</v>
      </c>
      <c r="D133" s="52">
        <v>146.55600000000001</v>
      </c>
      <c r="E133" s="51">
        <v>146.55600000000001</v>
      </c>
      <c r="F133" s="51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</row>
    <row r="134" spans="1:112" x14ac:dyDescent="0.2">
      <c r="A134" s="54" t="s">
        <v>69</v>
      </c>
      <c r="B134" s="55" t="s">
        <v>149</v>
      </c>
      <c r="C134" s="51" t="s">
        <v>33</v>
      </c>
      <c r="D134" s="52">
        <f>E134</f>
        <v>642</v>
      </c>
      <c r="E134" s="52">
        <f>'[1]декабрь 2016'!E133+'[1]ноябрь 2016'!E133+'[1]октябрь 2016'!E133</f>
        <v>642</v>
      </c>
      <c r="F134" s="52"/>
    </row>
    <row r="135" spans="1:112" x14ac:dyDescent="0.2">
      <c r="A135" s="54"/>
      <c r="B135" s="55" t="s">
        <v>150</v>
      </c>
      <c r="C135" s="51" t="s">
        <v>10</v>
      </c>
      <c r="D135" s="52">
        <f>E135</f>
        <v>29.514000000000003</v>
      </c>
      <c r="E135" s="52">
        <f>'[1]декабрь 2016'!E134+'[1]ноябрь 2016'!E134+'[1]октябрь 2016'!E134</f>
        <v>29.514000000000003</v>
      </c>
      <c r="F135" s="52"/>
    </row>
    <row r="136" spans="1:112" x14ac:dyDescent="0.2">
      <c r="A136" s="12" t="s">
        <v>151</v>
      </c>
      <c r="B136" s="50" t="s">
        <v>152</v>
      </c>
      <c r="C136" s="51" t="s">
        <v>33</v>
      </c>
      <c r="D136" s="52"/>
      <c r="E136" s="52"/>
      <c r="F136" s="52"/>
    </row>
    <row r="137" spans="1:112" x14ac:dyDescent="0.2">
      <c r="A137" s="12"/>
      <c r="B137" s="50"/>
      <c r="C137" s="51" t="s">
        <v>10</v>
      </c>
      <c r="D137" s="52"/>
      <c r="E137" s="52"/>
      <c r="F137" s="52"/>
    </row>
    <row r="138" spans="1:112" x14ac:dyDescent="0.2">
      <c r="A138" s="12" t="s">
        <v>153</v>
      </c>
      <c r="B138" s="50" t="s">
        <v>154</v>
      </c>
      <c r="C138" s="51" t="s">
        <v>33</v>
      </c>
      <c r="D138" s="52"/>
      <c r="E138" s="52"/>
      <c r="F138" s="52"/>
    </row>
    <row r="139" spans="1:112" x14ac:dyDescent="0.2">
      <c r="A139" s="12"/>
      <c r="B139" s="50"/>
      <c r="C139" s="51" t="s">
        <v>10</v>
      </c>
      <c r="D139" s="52"/>
      <c r="E139" s="52"/>
      <c r="F139" s="52"/>
    </row>
    <row r="140" spans="1:112" x14ac:dyDescent="0.2">
      <c r="A140" s="12" t="s">
        <v>155</v>
      </c>
      <c r="B140" s="50" t="s">
        <v>156</v>
      </c>
      <c r="C140" s="51" t="s">
        <v>33</v>
      </c>
      <c r="D140" s="52"/>
      <c r="E140" s="52"/>
      <c r="F140" s="52"/>
    </row>
    <row r="141" spans="1:112" x14ac:dyDescent="0.2">
      <c r="A141" s="12"/>
      <c r="B141" s="50"/>
      <c r="C141" s="51" t="s">
        <v>10</v>
      </c>
      <c r="D141" s="52"/>
      <c r="E141" s="52"/>
      <c r="F141" s="52"/>
    </row>
    <row r="142" spans="1:112" x14ac:dyDescent="0.2">
      <c r="A142" s="12" t="s">
        <v>157</v>
      </c>
      <c r="B142" s="50" t="s">
        <v>158</v>
      </c>
      <c r="C142" s="51" t="s">
        <v>33</v>
      </c>
      <c r="D142" s="52">
        <f t="shared" ref="D142:D149" si="5">E142</f>
        <v>180</v>
      </c>
      <c r="E142" s="52">
        <f>'[1]декабрь 2016'!E141+'[1]ноябрь 2016'!E141+'[1]октябрь 2016'!E141</f>
        <v>180</v>
      </c>
      <c r="F142" s="52"/>
    </row>
    <row r="143" spans="1:112" x14ac:dyDescent="0.2">
      <c r="A143" s="12"/>
      <c r="B143" s="50"/>
      <c r="C143" s="51" t="s">
        <v>10</v>
      </c>
      <c r="D143" s="52">
        <f t="shared" si="5"/>
        <v>8.2799999999999994</v>
      </c>
      <c r="E143" s="52">
        <f>'[1]декабрь 2016'!E142+'[1]ноябрь 2016'!E142+'[1]октябрь 2016'!E142</f>
        <v>8.2799999999999994</v>
      </c>
      <c r="F143" s="52"/>
    </row>
    <row r="144" spans="1:112" x14ac:dyDescent="0.2">
      <c r="A144" s="12" t="s">
        <v>159</v>
      </c>
      <c r="B144" s="50" t="s">
        <v>160</v>
      </c>
      <c r="C144" s="51" t="s">
        <v>33</v>
      </c>
      <c r="D144" s="52">
        <f t="shared" si="5"/>
        <v>393</v>
      </c>
      <c r="E144" s="52">
        <f>'[1]декабрь 2016'!E143+'[1]ноябрь 2016'!E143+'[1]октябрь 2016'!E143</f>
        <v>393</v>
      </c>
      <c r="F144" s="52"/>
    </row>
    <row r="145" spans="1:6" x14ac:dyDescent="0.2">
      <c r="A145" s="12"/>
      <c r="B145" s="50"/>
      <c r="C145" s="51" t="s">
        <v>10</v>
      </c>
      <c r="D145" s="52">
        <f t="shared" si="5"/>
        <v>18.059999999999999</v>
      </c>
      <c r="E145" s="52">
        <f>'[1]декабрь 2016'!E144+'[1]ноябрь 2016'!E144+'[1]октябрь 2016'!E144</f>
        <v>18.059999999999999</v>
      </c>
      <c r="F145" s="52"/>
    </row>
    <row r="146" spans="1:6" x14ac:dyDescent="0.2">
      <c r="A146" s="12" t="s">
        <v>161</v>
      </c>
      <c r="B146" s="50" t="s">
        <v>162</v>
      </c>
      <c r="C146" s="51" t="s">
        <v>33</v>
      </c>
      <c r="D146" s="52">
        <f t="shared" si="5"/>
        <v>30</v>
      </c>
      <c r="E146" s="52">
        <f>'[1]декабрь 2016'!E145+'[1]ноябрь 2016'!E145+'[1]октябрь 2016'!E145</f>
        <v>30</v>
      </c>
      <c r="F146" s="52"/>
    </row>
    <row r="147" spans="1:6" x14ac:dyDescent="0.2">
      <c r="A147" s="12"/>
      <c r="B147" s="50"/>
      <c r="C147" s="51" t="s">
        <v>10</v>
      </c>
      <c r="D147" s="52">
        <f t="shared" si="5"/>
        <v>1.3800000000000001</v>
      </c>
      <c r="E147" s="52">
        <f>'[1]декабрь 2016'!E146+'[1]ноябрь 2016'!E146+'[1]октябрь 2016'!E146</f>
        <v>1.3800000000000001</v>
      </c>
      <c r="F147" s="52"/>
    </row>
    <row r="148" spans="1:6" x14ac:dyDescent="0.2">
      <c r="A148" s="12" t="s">
        <v>163</v>
      </c>
      <c r="B148" s="50" t="s">
        <v>164</v>
      </c>
      <c r="C148" s="51" t="s">
        <v>33</v>
      </c>
      <c r="D148" s="52">
        <f t="shared" si="5"/>
        <v>39</v>
      </c>
      <c r="E148" s="52">
        <f>'[1]декабрь 2016'!E147+'[1]ноябрь 2016'!E147+'[1]октябрь 2016'!E147</f>
        <v>39</v>
      </c>
      <c r="F148" s="52"/>
    </row>
    <row r="149" spans="1:6" x14ac:dyDescent="0.2">
      <c r="A149" s="12"/>
      <c r="B149" s="50"/>
      <c r="C149" s="51" t="s">
        <v>10</v>
      </c>
      <c r="D149" s="52">
        <f t="shared" si="5"/>
        <v>1.794</v>
      </c>
      <c r="E149" s="52">
        <f>'[1]декабрь 2016'!E148+'[1]ноябрь 2016'!E148+'[1]октябрь 2016'!E148</f>
        <v>1.794</v>
      </c>
      <c r="F149" s="52"/>
    </row>
    <row r="150" spans="1:6" x14ac:dyDescent="0.2">
      <c r="A150" s="12" t="s">
        <v>165</v>
      </c>
      <c r="B150" s="50" t="s">
        <v>166</v>
      </c>
      <c r="C150" s="51" t="s">
        <v>33</v>
      </c>
      <c r="D150" s="52"/>
      <c r="E150" s="52"/>
      <c r="F150" s="52"/>
    </row>
    <row r="151" spans="1:6" x14ac:dyDescent="0.2">
      <c r="A151" s="12"/>
      <c r="B151" s="50"/>
      <c r="C151" s="51" t="s">
        <v>10</v>
      </c>
      <c r="D151" s="52"/>
      <c r="E151" s="52"/>
      <c r="F151" s="52"/>
    </row>
    <row r="152" spans="1:6" x14ac:dyDescent="0.2">
      <c r="A152" s="9"/>
      <c r="B152" s="9"/>
      <c r="C152" s="9"/>
      <c r="D152" s="9"/>
      <c r="E152" s="9"/>
      <c r="F152" s="9"/>
    </row>
    <row r="153" spans="1:6" x14ac:dyDescent="0.2">
      <c r="A153" s="9"/>
      <c r="B153" s="9"/>
      <c r="C153" s="9"/>
      <c r="D153" s="9"/>
      <c r="E153" s="9"/>
      <c r="F153" s="9"/>
    </row>
    <row r="154" spans="1:6" x14ac:dyDescent="0.2">
      <c r="A154" s="9"/>
      <c r="B154" s="9"/>
      <c r="C154" s="9"/>
      <c r="D154" s="9"/>
      <c r="E154" s="9"/>
      <c r="F154" s="9"/>
    </row>
    <row r="155" spans="1:6" x14ac:dyDescent="0.2">
      <c r="A155" s="9"/>
      <c r="B155" s="9"/>
      <c r="C155" s="9"/>
      <c r="D155" s="9"/>
      <c r="E155" s="9"/>
      <c r="F155" s="9"/>
    </row>
    <row r="156" spans="1:6" ht="15.75" x14ac:dyDescent="0.25">
      <c r="C156" s="59"/>
    </row>
    <row r="157" spans="1:6" ht="15.75" x14ac:dyDescent="0.25">
      <c r="C157" s="59"/>
    </row>
  </sheetData>
  <mergeCells count="122"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30:A131"/>
    <mergeCell ref="B130:B131"/>
    <mergeCell ref="A136:A137"/>
    <mergeCell ref="B136:B137"/>
    <mergeCell ref="A138:A139"/>
    <mergeCell ref="B138:B139"/>
    <mergeCell ref="A124:A125"/>
    <mergeCell ref="B124:B125"/>
    <mergeCell ref="A126:A127"/>
    <mergeCell ref="B126:B127"/>
    <mergeCell ref="A128:A129"/>
    <mergeCell ref="B128:B129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6:F96"/>
    <mergeCell ref="A97:A98"/>
    <mergeCell ref="B97:B98"/>
    <mergeCell ref="A99:A100"/>
    <mergeCell ref="B99:B100"/>
    <mergeCell ref="A101:A102"/>
    <mergeCell ref="B101:B102"/>
    <mergeCell ref="A82:A83"/>
    <mergeCell ref="B82:B83"/>
    <mergeCell ref="A84:A85"/>
    <mergeCell ref="B84:B85"/>
    <mergeCell ref="A86:A87"/>
    <mergeCell ref="B86:B87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2:A63"/>
    <mergeCell ref="B62:B63"/>
    <mergeCell ref="A64:A65"/>
    <mergeCell ref="B64:B65"/>
    <mergeCell ref="A67:A68"/>
    <mergeCell ref="B67:B68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1:A33"/>
    <mergeCell ref="B31:B33"/>
    <mergeCell ref="A34:A35"/>
    <mergeCell ref="B34:B35"/>
    <mergeCell ref="A36:A37"/>
    <mergeCell ref="B36:B37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8:A10"/>
    <mergeCell ref="A11:A12"/>
    <mergeCell ref="B11:B12"/>
    <mergeCell ref="A13:A14"/>
    <mergeCell ref="B13:B14"/>
    <mergeCell ref="A16:A17"/>
    <mergeCell ref="B16:B17"/>
    <mergeCell ref="A2:F2"/>
    <mergeCell ref="A4:A6"/>
    <mergeCell ref="B4:B6"/>
    <mergeCell ref="C4:C6"/>
    <mergeCell ref="D4:F4"/>
    <mergeCell ref="D5:F5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2017-04-19T14:50:34Z</dcterms:created>
  <dcterms:modified xsi:type="dcterms:W3CDTF">2017-04-19T14:51:16Z</dcterms:modified>
</cp:coreProperties>
</file>