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20" yWindow="120" windowWidth="19035" windowHeight="11760" activeTab="0"/>
  </bookViews>
  <sheets>
    <sheet name="герметизация" sheetId="2" r:id="rId1"/>
  </sheets>
  <definedNames/>
  <calcPr calcId="125725"/>
</workbook>
</file>

<file path=xl/sharedStrings.xml><?xml version="1.0" encoding="utf-8"?>
<sst xmlns="http://schemas.openxmlformats.org/spreadsheetml/2006/main" count="43" uniqueCount="21">
  <si>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</si>
  <si>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</si>
  <si>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</si>
  <si>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</si>
  <si>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</si>
  <si>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</si>
  <si>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 xml:space="preserve">Герметизация стыков </t>
  </si>
  <si>
    <t>Морская наб., д.17</t>
  </si>
  <si>
    <t>Морская наб. д. 9</t>
  </si>
  <si>
    <t>Мичманская ул., д.2</t>
  </si>
  <si>
    <t>Гаванская ул., д.11</t>
  </si>
  <si>
    <t>Кораблестроителей ул., д.16</t>
  </si>
  <si>
    <t>Кораблестроителей ул., д.22</t>
  </si>
  <si>
    <t>Кораблестроителей ул., д.19 к.2</t>
  </si>
  <si>
    <t xml:space="preserve">Морская наб., д.15 </t>
  </si>
  <si>
    <t>п.м</t>
  </si>
  <si>
    <t>руб.</t>
  </si>
  <si>
    <t>Кораблестроителей ул., д.19 к.1В</t>
  </si>
  <si>
    <t>Мичманская ул., д.4</t>
  </si>
  <si>
    <t>ул. Нахимова д.1</t>
  </si>
  <si>
    <t>Выполнение  адресной программы текущего ремонта по герметизации стыков стеновых панелей в  2014 году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</si>
</sst>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[Red]\-#,##0.00\ "/>
  </numFmts>
  <fonts count="9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3" fillId="0" borderId="0" xfId="20" applyFont="1" applyFill="1" applyAlignment="1">
      <alignment horizontal="center" vertical="center"/>
      <protection/>
    </xf>
    <xf numFmtId="0" fontId="4" fillId="0" borderId="0" xfId="20" applyFont="1" applyFill="1" applyAlignment="1">
      <alignment horizontal="center" vertical="center"/>
      <protection/>
    </xf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Fill="1"/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43" fontId="8" fillId="0" borderId="1" xfId="21" applyFont="1" applyFill="1" applyBorder="1" applyAlignment="1">
      <alignment horizontal="center"/>
    </xf>
    <xf numFmtId="43" fontId="7" fillId="0" borderId="1" xfId="2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43" fontId="8" fillId="0" borderId="1" xfId="21" applyFont="1" applyFill="1" applyBorder="1" applyAlignment="1">
      <alignment horizontal="center" wrapText="1"/>
    </xf>
    <xf numFmtId="1" fontId="7" fillId="0" borderId="2" xfId="0" applyNumberFormat="1" applyFont="1" applyFill="1" applyBorder="1" applyAlignment="1">
      <alignment horizontal="left" vertical="center"/>
    </xf>
    <xf numFmtId="1" fontId="7" fillId="0" borderId="3" xfId="0" applyNumberFormat="1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2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6.625" style="5" customWidth="1"/>
    <col min="2" max="2" width="37.00390625" style="5" customWidth="1"/>
    <col min="3" max="3" width="11.00390625" style="7" customWidth="1"/>
    <col min="4" max="4" width="15.125" style="5" customWidth="1"/>
    <col min="5" max="5" width="9.125" style="5" customWidth="1"/>
    <col min="6" max="6" width="15.75390625" style="5" customWidth="1"/>
    <col min="7" max="16384" width="9.125" style="5" customWidth="1"/>
  </cols>
  <sheetData>
    <row r="1" spans="1:6" ht="52.5" customHeight="1">
      <c r="A1" s="33" t="s">
        <v>20</v>
      </c>
      <c r="B1" s="34"/>
      <c r="C1" s="34"/>
      <c r="D1" s="34"/>
      <c r="E1" s="34"/>
      <c r="F1" s="34"/>
    </row>
    <row r="2" spans="1:6" ht="27" customHeight="1">
      <c r="A2" s="6"/>
      <c r="D2" s="8"/>
      <c r="E2" s="8"/>
      <c r="F2" s="8"/>
    </row>
    <row r="3" spans="1:6" s="9" customFormat="1" ht="38.45" customHeight="1">
      <c r="A3" s="35" t="s">
        <v>0</v>
      </c>
      <c r="B3" s="36" t="s">
        <v>1</v>
      </c>
      <c r="C3" s="36" t="s">
        <v>2</v>
      </c>
      <c r="D3" s="11" t="s">
        <v>3</v>
      </c>
      <c r="E3" s="37" t="s">
        <v>4</v>
      </c>
      <c r="F3" s="37" t="s">
        <v>5</v>
      </c>
    </row>
    <row r="4" spans="1:6" ht="16.5" customHeight="1">
      <c r="A4" s="29" t="s">
        <v>6</v>
      </c>
      <c r="B4" s="30"/>
      <c r="C4" s="12" t="s">
        <v>15</v>
      </c>
      <c r="D4" s="22">
        <f>D6+D8+D10+D12+D14+D16+D18+D20+D22+D24+D26</f>
        <v>4224</v>
      </c>
      <c r="E4" s="13"/>
      <c r="F4" s="13">
        <f>F6+F8+F10+F12+F14+F16+F18+F20+F22+F24+F26</f>
        <v>4224</v>
      </c>
    </row>
    <row r="5" spans="1:6" ht="16.5" customHeight="1">
      <c r="A5" s="31"/>
      <c r="B5" s="32"/>
      <c r="C5" s="12" t="s">
        <v>16</v>
      </c>
      <c r="D5" s="22">
        <f>D7+D9+D11+D13+D15+D17+D19+D21+D23+D25+D27</f>
        <v>897135</v>
      </c>
      <c r="E5" s="13"/>
      <c r="F5" s="20">
        <f>F7+F9+F11+F13+F15+F17+F19+F21+F23+F25+F27</f>
        <v>897135</v>
      </c>
    </row>
    <row r="6" spans="1:6" s="10" customFormat="1" ht="15.75">
      <c r="A6" s="27">
        <v>1</v>
      </c>
      <c r="B6" s="25" t="s">
        <v>14</v>
      </c>
      <c r="C6" s="15" t="s">
        <v>15</v>
      </c>
      <c r="D6" s="23">
        <f aca="true" t="shared" si="0" ref="D6:D11">F6</f>
        <v>700</v>
      </c>
      <c r="E6" s="14"/>
      <c r="F6" s="14">
        <v>700</v>
      </c>
    </row>
    <row r="7" spans="1:6" s="10" customFormat="1" ht="15.75">
      <c r="A7" s="28"/>
      <c r="B7" s="26"/>
      <c r="C7" s="15" t="s">
        <v>16</v>
      </c>
      <c r="D7" s="24">
        <f t="shared" si="0"/>
        <v>178310</v>
      </c>
      <c r="E7" s="16"/>
      <c r="F7" s="21">
        <v>178310</v>
      </c>
    </row>
    <row r="8" spans="1:6" s="10" customFormat="1" ht="15.75">
      <c r="A8" s="27">
        <v>2</v>
      </c>
      <c r="B8" s="25" t="s">
        <v>9</v>
      </c>
      <c r="C8" s="15" t="s">
        <v>15</v>
      </c>
      <c r="D8" s="23">
        <f t="shared" si="0"/>
        <v>109</v>
      </c>
      <c r="E8" s="14"/>
      <c r="F8" s="14">
        <f>0.109*1000</f>
        <v>109</v>
      </c>
    </row>
    <row r="9" spans="1:6" s="10" customFormat="1" ht="15.75">
      <c r="A9" s="28"/>
      <c r="B9" s="26"/>
      <c r="C9" s="15" t="s">
        <v>16</v>
      </c>
      <c r="D9" s="24">
        <f t="shared" si="0"/>
        <v>204680</v>
      </c>
      <c r="E9" s="16"/>
      <c r="F9" s="17">
        <v>204680</v>
      </c>
    </row>
    <row r="10" spans="1:6" s="10" customFormat="1" ht="15.75">
      <c r="A10" s="27">
        <v>3</v>
      </c>
      <c r="B10" s="25" t="s">
        <v>7</v>
      </c>
      <c r="C10" s="15" t="s">
        <v>15</v>
      </c>
      <c r="D10" s="23">
        <f t="shared" si="0"/>
        <v>2290</v>
      </c>
      <c r="E10" s="14"/>
      <c r="F10" s="14">
        <v>2290</v>
      </c>
    </row>
    <row r="11" spans="1:6" s="10" customFormat="1" ht="15.75">
      <c r="A11" s="28"/>
      <c r="B11" s="26"/>
      <c r="C11" s="15" t="s">
        <v>16</v>
      </c>
      <c r="D11" s="24">
        <f t="shared" si="0"/>
        <v>174304</v>
      </c>
      <c r="E11" s="16"/>
      <c r="F11" s="17">
        <v>174304</v>
      </c>
    </row>
    <row r="12" spans="1:6" s="10" customFormat="1" ht="15.75">
      <c r="A12" s="27">
        <v>4</v>
      </c>
      <c r="B12" s="25" t="s">
        <v>10</v>
      </c>
      <c r="C12" s="15" t="s">
        <v>15</v>
      </c>
      <c r="D12" s="18">
        <v>80</v>
      </c>
      <c r="E12" s="14"/>
      <c r="F12" s="14">
        <v>80</v>
      </c>
    </row>
    <row r="13" spans="1:6" s="10" customFormat="1" ht="15.75">
      <c r="A13" s="28"/>
      <c r="B13" s="26"/>
      <c r="C13" s="15" t="s">
        <v>16</v>
      </c>
      <c r="D13" s="19">
        <v>22412</v>
      </c>
      <c r="E13" s="16"/>
      <c r="F13" s="17">
        <v>22412</v>
      </c>
    </row>
    <row r="14" spans="1:6" s="10" customFormat="1" ht="15.75">
      <c r="A14" s="27">
        <v>5</v>
      </c>
      <c r="B14" s="25" t="s">
        <v>11</v>
      </c>
      <c r="C14" s="15" t="s">
        <v>15</v>
      </c>
      <c r="D14" s="18">
        <f>0.111*1000</f>
        <v>111</v>
      </c>
      <c r="E14" s="14"/>
      <c r="F14" s="14">
        <f>0.111*1000</f>
        <v>111</v>
      </c>
    </row>
    <row r="15" spans="1:6" s="10" customFormat="1" ht="15.75">
      <c r="A15" s="28"/>
      <c r="B15" s="26"/>
      <c r="C15" s="15" t="s">
        <v>16</v>
      </c>
      <c r="D15" s="19">
        <f>37.508*1000</f>
        <v>37508</v>
      </c>
      <c r="E15" s="16"/>
      <c r="F15" s="17">
        <f>37.508*1000</f>
        <v>37508</v>
      </c>
    </row>
    <row r="16" spans="1:6" s="10" customFormat="1" ht="15.75">
      <c r="A16" s="27">
        <v>6</v>
      </c>
      <c r="B16" s="25" t="s">
        <v>17</v>
      </c>
      <c r="C16" s="15" t="s">
        <v>15</v>
      </c>
      <c r="D16" s="18">
        <f>0.18*1000</f>
        <v>180</v>
      </c>
      <c r="E16" s="14"/>
      <c r="F16" s="14">
        <f>0.18*1000</f>
        <v>180</v>
      </c>
    </row>
    <row r="17" spans="1:6" s="10" customFormat="1" ht="15.75">
      <c r="A17" s="28"/>
      <c r="B17" s="26"/>
      <c r="C17" s="15" t="s">
        <v>16</v>
      </c>
      <c r="D17" s="19">
        <f>63.438*1000</f>
        <v>63438</v>
      </c>
      <c r="E17" s="16"/>
      <c r="F17" s="17">
        <f>63.438*1000</f>
        <v>63438</v>
      </c>
    </row>
    <row r="18" spans="1:6" s="10" customFormat="1" ht="15.75">
      <c r="A18" s="27">
        <v>7</v>
      </c>
      <c r="B18" s="25" t="s">
        <v>12</v>
      </c>
      <c r="C18" s="15" t="s">
        <v>15</v>
      </c>
      <c r="D18" s="18">
        <f>0.004*1000</f>
        <v>4</v>
      </c>
      <c r="E18" s="14"/>
      <c r="F18" s="14">
        <f>0.004*1000</f>
        <v>4</v>
      </c>
    </row>
    <row r="19" spans="1:6" s="10" customFormat="1" ht="15.75">
      <c r="A19" s="28"/>
      <c r="B19" s="26"/>
      <c r="C19" s="15" t="s">
        <v>16</v>
      </c>
      <c r="D19" s="19">
        <f>9.067*1000</f>
        <v>9067</v>
      </c>
      <c r="E19" s="16"/>
      <c r="F19" s="17">
        <f>9.067*1000</f>
        <v>9067</v>
      </c>
    </row>
    <row r="20" spans="1:6" s="10" customFormat="1" ht="15.75">
      <c r="A20" s="27">
        <v>8</v>
      </c>
      <c r="B20" s="25" t="s">
        <v>13</v>
      </c>
      <c r="C20" s="15" t="s">
        <v>15</v>
      </c>
      <c r="D20" s="23">
        <f aca="true" t="shared" si="1" ref="D20:D27">E20+F20</f>
        <v>243</v>
      </c>
      <c r="E20" s="14"/>
      <c r="F20" s="14">
        <f>0.243*1000</f>
        <v>243</v>
      </c>
    </row>
    <row r="21" spans="1:6" s="10" customFormat="1" ht="15.75">
      <c r="A21" s="28"/>
      <c r="B21" s="26"/>
      <c r="C21" s="15" t="s">
        <v>16</v>
      </c>
      <c r="D21" s="24">
        <f t="shared" si="1"/>
        <v>61502</v>
      </c>
      <c r="E21" s="16"/>
      <c r="F21" s="21">
        <f>61.502*1000</f>
        <v>61502</v>
      </c>
    </row>
    <row r="22" spans="1:6" s="10" customFormat="1" ht="15.75">
      <c r="A22" s="27">
        <v>9</v>
      </c>
      <c r="B22" s="25" t="s">
        <v>19</v>
      </c>
      <c r="C22" s="15" t="s">
        <v>15</v>
      </c>
      <c r="D22" s="23">
        <f t="shared" si="1"/>
        <v>77</v>
      </c>
      <c r="E22" s="14"/>
      <c r="F22" s="14">
        <f>0.077*1000</f>
        <v>77</v>
      </c>
    </row>
    <row r="23" spans="1:6" s="10" customFormat="1" ht="15.75">
      <c r="A23" s="28"/>
      <c r="B23" s="26"/>
      <c r="C23" s="15" t="s">
        <v>16</v>
      </c>
      <c r="D23" s="24">
        <f t="shared" si="1"/>
        <v>38216</v>
      </c>
      <c r="E23" s="16"/>
      <c r="F23" s="21">
        <f>38.216*1000</f>
        <v>38216</v>
      </c>
    </row>
    <row r="24" spans="1:6" s="10" customFormat="1" ht="15.75">
      <c r="A24" s="27">
        <v>10</v>
      </c>
      <c r="B24" s="25" t="s">
        <v>18</v>
      </c>
      <c r="C24" s="15" t="s">
        <v>15</v>
      </c>
      <c r="D24" s="23">
        <f t="shared" si="1"/>
        <v>385</v>
      </c>
      <c r="E24" s="14"/>
      <c r="F24" s="14">
        <f>0.385*1000</f>
        <v>385</v>
      </c>
    </row>
    <row r="25" spans="1:6" s="10" customFormat="1" ht="15.75">
      <c r="A25" s="28"/>
      <c r="B25" s="26"/>
      <c r="C25" s="15" t="s">
        <v>16</v>
      </c>
      <c r="D25" s="24">
        <f t="shared" si="1"/>
        <v>97314</v>
      </c>
      <c r="E25" s="16"/>
      <c r="F25" s="21">
        <f>97.314*1000</f>
        <v>97314</v>
      </c>
    </row>
    <row r="26" spans="1:6" s="10" customFormat="1" ht="15.75">
      <c r="A26" s="27">
        <v>11</v>
      </c>
      <c r="B26" s="25" t="s">
        <v>8</v>
      </c>
      <c r="C26" s="15" t="s">
        <v>15</v>
      </c>
      <c r="D26" s="23">
        <f t="shared" si="1"/>
        <v>45</v>
      </c>
      <c r="E26" s="14"/>
      <c r="F26" s="14">
        <v>45</v>
      </c>
    </row>
    <row r="27" spans="1:6" s="10" customFormat="1" ht="15.75">
      <c r="A27" s="28"/>
      <c r="B27" s="26"/>
      <c r="C27" s="15" t="s">
        <v>16</v>
      </c>
      <c r="D27" s="24">
        <f t="shared" si="1"/>
        <v>10384</v>
      </c>
      <c r="E27" s="16"/>
      <c r="F27" s="21">
        <f>10.384*1000</f>
        <v>10384</v>
      </c>
    </row>
    <row r="30" spans="2:5" ht="15">
      <c r="B30" s="1"/>
      <c r="C30" s="3"/>
      <c r="D30" s="1"/>
      <c r="E30" s="2"/>
    </row>
    <row r="31" spans="2:5" ht="12.75">
      <c r="B31" s="2"/>
      <c r="C31" s="4"/>
      <c r="D31" s="2"/>
      <c r="E31" s="2"/>
    </row>
    <row r="32" spans="2:5" ht="12.75">
      <c r="B32" s="2"/>
      <c r="C32" s="4"/>
      <c r="D32" s="2"/>
      <c r="E32" s="2"/>
    </row>
  </sheetData>
  <mergeCells count="24">
    <mergeCell ref="A1:F1"/>
    <mergeCell ref="A4:B5"/>
    <mergeCell ref="B6:B7"/>
    <mergeCell ref="B8:B9"/>
    <mergeCell ref="B10:B11"/>
    <mergeCell ref="B12:B13"/>
    <mergeCell ref="B14:B15"/>
    <mergeCell ref="A6:A7"/>
    <mergeCell ref="A8:A9"/>
    <mergeCell ref="A10:A11"/>
    <mergeCell ref="A12:A13"/>
    <mergeCell ref="A14:A15"/>
    <mergeCell ref="A16:A17"/>
    <mergeCell ref="B16:B17"/>
    <mergeCell ref="B18:B19"/>
    <mergeCell ref="A18:A19"/>
    <mergeCell ref="B20:B21"/>
    <mergeCell ref="A20:A21"/>
    <mergeCell ref="B22:B23"/>
    <mergeCell ref="B24:B25"/>
    <mergeCell ref="B26:B27"/>
    <mergeCell ref="A22:A23"/>
    <mergeCell ref="A24:A25"/>
    <mergeCell ref="A26:A2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User</cp:lastModifiedBy>
  <dcterms:created xsi:type="dcterms:W3CDTF">2015-01-26T06:16:43Z</dcterms:created>
  <dcterms:modified xsi:type="dcterms:W3CDTF">2015-02-25T07:50:35Z</dcterms:modified>
  <cp:category/>
  <cp:version/>
  <cp:contentType/>
  <cp:contentStatus/>
</cp:coreProperties>
</file>